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firstSheet="7" activeTab="9"/>
  </bookViews>
  <sheets>
    <sheet name="1.部门收支预算总表" sheetId="1" r:id="rId1"/>
    <sheet name="2.部门收入预算总表" sheetId="2" r:id="rId2"/>
    <sheet name="3.部门支出预算总表" sheetId="3" r:id="rId3"/>
    <sheet name="4.基本支出预算总表" sheetId="5" r:id="rId4"/>
    <sheet name="5.项目支出预算总表" sheetId="6" r:id="rId5"/>
    <sheet name="6.政府性基金预算支出明细表" sheetId="10" r:id="rId6"/>
    <sheet name="7.国有资本经营预算支出明细表" sheetId="11" r:id="rId7"/>
    <sheet name="8.财政专户预算支出明细表" sheetId="12" r:id="rId8"/>
    <sheet name="9.单位资金预算支出明细表" sheetId="13" r:id="rId9"/>
    <sheet name="10.财政拨款“三公”经费预算支出明细表（含中央、省资金）" sheetId="17" r:id="rId10"/>
    <sheet name="11.政府采购预算明细表" sheetId="16" r:id="rId11"/>
    <sheet name="12.项目支出绩效目标表（森林防火经费）" sheetId="20" r:id="rId12"/>
  </sheets>
  <definedNames>
    <definedName name="_xlnm.Print_Area" localSheetId="0">'1.部门收支预算总表'!$A$1:$E$40</definedName>
    <definedName name="_xlnm.Print_Area" localSheetId="1">'2.部门收入预算总表'!$A$1:$N$10</definedName>
    <definedName name="_xlnm.Print_Area" localSheetId="2">'3.部门支出预算总表'!$A$1:$V$27</definedName>
    <definedName name="_xlnm.Print_Area" localSheetId="3">'4.基本支出预算总表'!$A$1:$S$118</definedName>
    <definedName name="_xlnm.Print_Area" localSheetId="4">'5.项目支出预算总表'!$A$1:$S$12</definedName>
    <definedName name="_xlnm.Print_Area" localSheetId="5">'6.政府性基金预算支出明细表'!$A$1:$P$13</definedName>
    <definedName name="_xlnm.Print_Area" localSheetId="6">'7.国有资本经营预算支出明细表'!$A$1:$P$14</definedName>
    <definedName name="_xlnm.Print_Area" localSheetId="7">'8.财政专户预算支出明细表'!$A$1:$P$14</definedName>
    <definedName name="_xlnm.Print_Area" localSheetId="8">'9.单位资金预算支出明细表'!$A$1:$W$15</definedName>
    <definedName name="_xlnm.Print_Area" localSheetId="9">'10.财政拨款“三公”经费预算支出明细表（含中央、省资金）'!$A$1:$Z$15</definedName>
    <definedName name="_xlnm.Print_Area" localSheetId="10">'11.政府采购预算明细表'!$A$1:$L$16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按照“预算管理一体化系统”内项目标识填写</t>
        </r>
      </text>
    </comment>
  </commentList>
</comments>
</file>

<file path=xl/sharedStrings.xml><?xml version="1.0" encoding="utf-8"?>
<sst xmlns="http://schemas.openxmlformats.org/spreadsheetml/2006/main" count="871" uniqueCount="301">
  <si>
    <t>附件2(表1)</t>
  </si>
  <si>
    <t>西秀区2025年度华西街道办事处收支预算总表</t>
  </si>
  <si>
    <t>单位：万元</t>
  </si>
  <si>
    <t>收入</t>
  </si>
  <si>
    <t>支出</t>
  </si>
  <si>
    <t>备注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</si>
  <si>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</si>
  <si>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</si>
  <si>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</si>
  <si>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</si>
  <si>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</si>
  <si>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</si>
  <si>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</si>
  <si>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</si>
  <si>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</si>
  <si>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</si>
  <si>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</si>
  <si>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</si>
  <si>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</si>
  <si>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</si>
  <si>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</si>
  <si>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</si>
  <si>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</si>
  <si>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</si>
  <si>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</si>
  <si>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</si>
  <si>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</si>
  <si>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</si>
  <si>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</si>
  <si>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</si>
  <si>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</si>
  <si>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</si>
  <si>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</si>
  <si>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</si>
  <si>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</si>
  <si>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</si>
  <si>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</si>
  <si>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</si>
  <si>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</si>
  <si>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</si>
  <si>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</si>
  <si>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</si>
  <si>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</si>
  <si>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</si>
  <si>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</si>
  <si>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</si>
  <si>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</si>
  <si>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</si>
  <si>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</si>
  <si>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</si>
  <si>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二、年终结转结余（非财政拨款）</t>
  </si>
  <si>
    <t>（一）财政拨款</t>
  </si>
  <si>
    <t>（二）财政专户管理资金</t>
  </si>
  <si>
    <t>（三）单位资金</t>
  </si>
  <si>
    <t>收入总计</t>
  </si>
  <si>
    <t>支出总计</t>
  </si>
  <si>
    <t>注：保留两位小数。</t>
  </si>
  <si>
    <t>附件2(表2)</t>
  </si>
  <si>
    <t>西秀区2025年度华西街道办事处收入预算总表</t>
  </si>
  <si>
    <t>部门（单位）名称</t>
  </si>
  <si>
    <t>本年收入</t>
  </si>
  <si>
    <t>合计</t>
  </si>
  <si>
    <t>财政拨款收入</t>
  </si>
  <si>
    <t>财政专户管理资金收入</t>
  </si>
  <si>
    <t>单位资金收入</t>
  </si>
  <si>
    <t>小计</t>
  </si>
  <si>
    <t>一般公共预算</t>
  </si>
  <si>
    <t>政府性基金预算</t>
  </si>
  <si>
    <t>国有资本经营预算</t>
  </si>
  <si>
    <t>事业收入</t>
  </si>
  <si>
    <t>事业单位经营收入</t>
  </si>
  <si>
    <t>上级补助收入</t>
  </si>
  <si>
    <t>附属单位上缴收入</t>
  </si>
  <si>
    <t>其他收入</t>
  </si>
  <si>
    <t>栏次</t>
  </si>
  <si>
    <t>1=2+6+7</t>
  </si>
  <si>
    <t>2=3+4+5</t>
  </si>
  <si>
    <t>7=8+9+10+11+12</t>
  </si>
  <si>
    <t>119001安顺市西秀区华西街道办事处本级</t>
  </si>
  <si>
    <t>附件2(表3)</t>
  </si>
  <si>
    <t>西秀区2025年度华西街道办事处支出预算总表</t>
  </si>
  <si>
    <t>功能科目</t>
  </si>
  <si>
    <t>本年支出</t>
  </si>
  <si>
    <t>基本支出小计</t>
  </si>
  <si>
    <t>项目支出小计</t>
  </si>
  <si>
    <t>财政拨款</t>
  </si>
  <si>
    <t>财政专户管理资金</t>
  </si>
  <si>
    <t>单位资金</t>
  </si>
  <si>
    <t>科目编码</t>
  </si>
  <si>
    <t>科目名称</t>
  </si>
  <si>
    <t>基本支出</t>
  </si>
  <si>
    <t>项目支出</t>
  </si>
  <si>
    <t>1=2+3</t>
  </si>
  <si>
    <t>2=5+8+11+14+17</t>
  </si>
  <si>
    <t>3=6+9+12+15+18</t>
  </si>
  <si>
    <t>4=5+6</t>
  </si>
  <si>
    <t>7=8+9</t>
  </si>
  <si>
    <t>10=11+12</t>
  </si>
  <si>
    <t>13=14+15</t>
  </si>
  <si>
    <t>16=17+18</t>
  </si>
  <si>
    <t>119安顺市西秀区华西街道办事处</t>
  </si>
  <si>
    <t>安顺市西秀区华西街道办事处本级</t>
  </si>
  <si>
    <t>行政运行</t>
  </si>
  <si>
    <t>事业运行</t>
  </si>
  <si>
    <t>行政单位离退休</t>
  </si>
  <si>
    <t>事业单位离退休</t>
  </si>
  <si>
    <t>机关事业单位基本养老保险缴费支出</t>
  </si>
  <si>
    <t>行政单位医疗</t>
  </si>
  <si>
    <t>事业单位医疗</t>
  </si>
  <si>
    <t>公务员医疗补助</t>
  </si>
  <si>
    <t>城管执法</t>
  </si>
  <si>
    <t>其他城乡社区支出</t>
  </si>
  <si>
    <t>林业草原防灾减灾</t>
  </si>
  <si>
    <t>对村民委员会和村党支部的补助</t>
  </si>
  <si>
    <t>住房公积金</t>
  </si>
  <si>
    <t>附件2(表4)</t>
  </si>
  <si>
    <t>西秀区2025年度华西街道办事处基本支出预算总表</t>
  </si>
  <si>
    <r>
      <rPr>
        <b/>
        <sz val="9"/>
        <rFont val="SimSun"/>
        <charset val="134"/>
      </rPr>
      <t xml:space="preserve">项目名称
</t>
    </r>
    <r>
      <rPr>
        <b/>
        <sz val="9"/>
        <color rgb="FFFF0000"/>
        <rFont val="SimSun"/>
        <charset val="134"/>
      </rPr>
      <t>-取一级项目</t>
    </r>
  </si>
  <si>
    <t>功能分类科目</t>
  </si>
  <si>
    <t>部门预算支出经济分类科目</t>
  </si>
  <si>
    <t>本年支出合计</t>
  </si>
  <si>
    <t>119西秀区华西街道办事处</t>
  </si>
  <si>
    <t>人员类项目</t>
  </si>
  <si>
    <t>基本工资</t>
  </si>
  <si>
    <t>津贴补贴</t>
  </si>
  <si>
    <t>奖金</t>
  </si>
  <si>
    <t>绩效工资</t>
  </si>
  <si>
    <t>其他社会保障缴费</t>
  </si>
  <si>
    <t>其他交通费用</t>
  </si>
  <si>
    <t>生活补助</t>
  </si>
  <si>
    <t>30112</t>
  </si>
  <si>
    <t>2040250</t>
  </si>
  <si>
    <t>30101</t>
  </si>
  <si>
    <t>30102</t>
  </si>
  <si>
    <t>30103</t>
  </si>
  <si>
    <t>30107</t>
  </si>
  <si>
    <t>2080150</t>
  </si>
  <si>
    <t>2080501</t>
  </si>
  <si>
    <t>30305</t>
  </si>
  <si>
    <t>30302</t>
  </si>
  <si>
    <t>退休费</t>
  </si>
  <si>
    <t>2080502</t>
  </si>
  <si>
    <t>2080505</t>
  </si>
  <si>
    <t>30108</t>
  </si>
  <si>
    <t>机关事业单位基本养老保险缴费</t>
  </si>
  <si>
    <t>2101101</t>
  </si>
  <si>
    <t>30110</t>
  </si>
  <si>
    <t>城镇职工基本医疗保险缴费</t>
  </si>
  <si>
    <t>2101102</t>
  </si>
  <si>
    <t>2101103</t>
  </si>
  <si>
    <t>30111</t>
  </si>
  <si>
    <t>公务员医疗补助缴费</t>
  </si>
  <si>
    <r>
      <t>公用经费运转类项</t>
    </r>
    <r>
      <rPr>
        <b/>
        <sz val="10"/>
        <rFont val="宋体"/>
        <charset val="134"/>
      </rPr>
      <t>目</t>
    </r>
  </si>
  <si>
    <t>30201</t>
  </si>
  <si>
    <t>办公费</t>
  </si>
  <si>
    <t>2010301</t>
  </si>
  <si>
    <t>30205</t>
  </si>
  <si>
    <t>水费</t>
  </si>
  <si>
    <t>30206</t>
  </si>
  <si>
    <t>电费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</si>
  <si>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</si>
  <si>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</si>
  <si>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</si>
  <si>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</si>
  <si>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</si>
  <si>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</si>
  <si>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</si>
  <si>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</si>
  <si>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30299</t>
  </si>
  <si>
    <t>其他商品和服务支出</t>
  </si>
  <si>
    <t>119001华西街道办事处本级</t>
  </si>
  <si>
    <t>公用经费运转类项目</t>
  </si>
  <si>
    <t>附件2(表5)</t>
  </si>
  <si>
    <t>西秀区2025年度华西街道办事处项目支出预算总表</t>
  </si>
  <si>
    <r>
      <rPr>
        <b/>
        <sz val="9"/>
        <rFont val="SimSun"/>
        <charset val="134"/>
      </rPr>
      <t xml:space="preserve">项目名称
</t>
    </r>
    <r>
      <rPr>
        <b/>
        <sz val="9"/>
        <color rgb="FFFF0000"/>
        <rFont val="SimSun"/>
        <charset val="134"/>
      </rPr>
      <t>-取二级项目</t>
    </r>
  </si>
  <si>
    <t>119西秀区华西街道办事处合计</t>
  </si>
  <si>
    <t>119001西秀区华西街道办事处本级</t>
  </si>
  <si>
    <t>27.村干部(村小组长、其他村干部)—养老保险</t>
  </si>
  <si>
    <t>其他工资福利支出</t>
  </si>
  <si>
    <t>西秀区华西街道办事处2025年森林防火经费</t>
  </si>
  <si>
    <t>2130234</t>
  </si>
  <si>
    <t>26.临聘人员（执法辅助类）</t>
  </si>
  <si>
    <t>附件2(表6)</t>
  </si>
  <si>
    <t>西秀区2025年度华西街道办事处政府性基金预算支出明细表</t>
  </si>
  <si>
    <t>政府预算支出经济分类科目</t>
  </si>
  <si>
    <t>项目名称</t>
  </si>
  <si>
    <t>一级项目</t>
  </si>
  <si>
    <t>二级项目</t>
  </si>
  <si>
    <t>市本级财力安排</t>
  </si>
  <si>
    <t>中央补助</t>
  </si>
  <si>
    <t>省级补助</t>
  </si>
  <si>
    <t>3=4+5+6</t>
  </si>
  <si>
    <t>无此预算支出</t>
  </si>
  <si>
    <t>附件2(表7)</t>
  </si>
  <si>
    <t>西秀区2025年度华西街道办事处国有资本经营预算支出明细表</t>
  </si>
  <si>
    <t>附件2(表8)</t>
  </si>
  <si>
    <t>西秀区2025年度华西街道办事处财政专户管理资金预算支出明细表</t>
  </si>
  <si>
    <t>附件2(表9)</t>
  </si>
  <si>
    <t>西秀区2025年度华西街道办事处单位资金预算支出明细表</t>
  </si>
  <si>
    <t>事业收入安排支出</t>
  </si>
  <si>
    <t>事业单位经营收入安排支出</t>
  </si>
  <si>
    <t>上级补助收入安排支出</t>
  </si>
  <si>
    <t>附属单位上缴收入安排支出</t>
  </si>
  <si>
    <t>其他收入安排支出</t>
  </si>
  <si>
    <t>1=2+8</t>
  </si>
  <si>
    <t>2=3+4+5+6+7</t>
  </si>
  <si>
    <t>8=9+10+11+12+13</t>
  </si>
  <si>
    <t>附件2(表10)</t>
  </si>
  <si>
    <t xml:space="preserve"> </t>
  </si>
  <si>
    <t>西秀区2025年度西秀区华西街道办事处财政拨款“三公”经费预算支出明细表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</si>
  <si>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因公出国（境）费</t>
    </r>
  </si>
  <si>
    <t>公务车购置及运行维护费</t>
  </si>
  <si>
    <t>公务车运行维护费</t>
  </si>
  <si>
    <t>公务车购置费</t>
  </si>
  <si>
    <t>栏    次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</si>
  <si>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=2+3+4</t>
    </r>
  </si>
  <si>
    <t>2＝8+14+20</t>
  </si>
  <si>
    <t>3＝9+15+21</t>
  </si>
  <si>
    <t>5＝11+17+23</t>
  </si>
  <si>
    <t>6＝12+18+24</t>
  </si>
  <si>
    <r>
      <rPr>
        <b/>
        <sz val="10"/>
        <rFont val="宋体"/>
        <charset val="134"/>
      </rPr>
      <t>7</t>
    </r>
    <r>
      <rPr>
        <b/>
        <sz val="10"/>
        <rFont val="宋体"/>
        <charset val="134"/>
      </rPr>
      <t>=8+9+10</t>
    </r>
  </si>
  <si>
    <r>
      <rPr>
        <b/>
        <sz val="10"/>
        <rFont val="宋体"/>
        <charset val="134"/>
      </rPr>
      <t>10</t>
    </r>
    <r>
      <rPr>
        <b/>
        <sz val="10"/>
        <rFont val="宋体"/>
        <charset val="134"/>
      </rPr>
      <t>=11+12</t>
    </r>
  </si>
  <si>
    <t>13=14+15+16</t>
  </si>
  <si>
    <r>
      <rPr>
        <b/>
        <sz val="10"/>
        <rFont val="宋体"/>
        <charset val="134"/>
      </rPr>
      <t>16</t>
    </r>
    <r>
      <rPr>
        <b/>
        <sz val="10"/>
        <rFont val="宋体"/>
        <charset val="134"/>
      </rPr>
      <t>=17+18</t>
    </r>
  </si>
  <si>
    <r>
      <rPr>
        <b/>
        <sz val="10"/>
        <rFont val="宋体"/>
        <charset val="134"/>
      </rPr>
      <t>19</t>
    </r>
    <r>
      <rPr>
        <b/>
        <sz val="10"/>
        <rFont val="宋体"/>
        <charset val="134"/>
      </rPr>
      <t>=20+21+22</t>
    </r>
  </si>
  <si>
    <r>
      <rPr>
        <b/>
        <sz val="10"/>
        <rFont val="宋体"/>
        <charset val="134"/>
      </rPr>
      <t>22</t>
    </r>
    <r>
      <rPr>
        <b/>
        <sz val="10"/>
        <rFont val="宋体"/>
        <charset val="134"/>
      </rPr>
      <t>=23+24</t>
    </r>
  </si>
  <si>
    <t xml:space="preserve">   注： 保留两位小数。</t>
  </si>
  <si>
    <t>附件2(表11)</t>
  </si>
  <si>
    <t>西秀区2025年度华西街道办事处政府采购预算表</t>
  </si>
  <si>
    <t>项目类型</t>
  </si>
  <si>
    <t>资金性质</t>
  </si>
  <si>
    <t>资金来源</t>
  </si>
  <si>
    <t>项目预算金额</t>
  </si>
  <si>
    <t>政府采购预算金额</t>
  </si>
  <si>
    <t>货物类政府采购金额</t>
  </si>
  <si>
    <t>工程类政府采购金额</t>
  </si>
  <si>
    <t>服务类政府采购金额</t>
  </si>
  <si>
    <t>附件2(表12)</t>
  </si>
  <si>
    <t>说明：“浅蓝色”栏为下拉菜单选择。</t>
  </si>
  <si>
    <t>项目支出绩效目标表</t>
  </si>
  <si>
    <r>
      <rPr>
        <sz val="10"/>
        <rFont val="宋体"/>
        <charset val="134"/>
      </rPr>
      <t>(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年度）</t>
    </r>
  </si>
  <si>
    <r>
      <rPr>
        <sz val="10"/>
        <rFont val="宋体"/>
        <charset val="134"/>
      </rPr>
      <t>单位（盖章）：</t>
    </r>
    <r>
      <rPr>
        <u/>
        <sz val="10"/>
        <rFont val="宋体"/>
        <charset val="134"/>
      </rPr>
      <t xml:space="preserve"> 安顺市西秀区华西街道办事处    </t>
    </r>
  </si>
  <si>
    <t>填报日期：2025.4.27</t>
  </si>
  <si>
    <t>项目编码：</t>
  </si>
  <si>
    <t>主管部门名称及代码（）</t>
  </si>
  <si>
    <t>119001安顺市西秀区华西街道办事处</t>
  </si>
  <si>
    <t>实施单位名称</t>
  </si>
  <si>
    <t>安顺市西秀区华西街道办事处</t>
  </si>
  <si>
    <t>特定目标类项目</t>
  </si>
  <si>
    <t>项目属性</t>
  </si>
  <si>
    <t>非经常性项目</t>
  </si>
  <si>
    <t>热点分类</t>
  </si>
  <si>
    <t>项目实施年限</t>
  </si>
  <si>
    <t>项目标识</t>
  </si>
  <si>
    <t>中长期资金情况</t>
  </si>
  <si>
    <t>年度资金情况</t>
  </si>
  <si>
    <t>资金总额(万元)：</t>
  </si>
  <si>
    <t xml:space="preserve">    财政拨款</t>
  </si>
  <si>
    <t xml:space="preserve">       其中：上级补助</t>
  </si>
  <si>
    <t xml:space="preserve">             区级安排</t>
  </si>
  <si>
    <t xml:space="preserve">     其他资金</t>
  </si>
  <si>
    <t>总体目标</t>
  </si>
  <si>
    <t>中长期目标（2024年—2025年）</t>
  </si>
  <si>
    <t>年度目标</t>
  </si>
  <si>
    <t>目标1：资金定向支持防火网格，细化责任清单，实现火源管控、隐患巡查责任到人。
 目标2：严格管控野外火源，消除火灾隐患，最大限度降低人为因素引发森林火灾的风险。
 目标3：全天候监测，实现火情早发现、早预警、早处置，防止火势蔓延扩大。</t>
  </si>
  <si>
    <t>绩          效                指                 标</t>
  </si>
  <si>
    <t>一级指标</t>
  </si>
  <si>
    <t>二级指标</t>
  </si>
  <si>
    <t>三级指标</t>
  </si>
  <si>
    <t>指标值</t>
  </si>
  <si>
    <t>说明</t>
  </si>
  <si>
    <t>产出指标</t>
  </si>
  <si>
    <t>数量</t>
  </si>
  <si>
    <t>涉及村（社区）</t>
  </si>
  <si>
    <t>16个</t>
  </si>
  <si>
    <t>质量</t>
  </si>
  <si>
    <t>工作完成率</t>
  </si>
  <si>
    <t>≥100%</t>
  </si>
  <si>
    <t>时效</t>
  </si>
  <si>
    <t>资金按时到位率</t>
  </si>
  <si>
    <t>成本</t>
  </si>
  <si>
    <t>森林防火经费</t>
  </si>
  <si>
    <t>10万元</t>
  </si>
  <si>
    <t>效益指标</t>
  </si>
  <si>
    <t>经济效益</t>
  </si>
  <si>
    <t>保护森林资源</t>
  </si>
  <si>
    <t>不发生重特大森林火灾</t>
  </si>
  <si>
    <t>社会效益</t>
  </si>
  <si>
    <t>确保人民群众生命财产安全</t>
  </si>
  <si>
    <t>加强森林防火宣传与管理</t>
  </si>
  <si>
    <t>生态效益</t>
  </si>
  <si>
    <t>保护森林生态，确保不发生特大森林火灾</t>
  </si>
  <si>
    <t>可持续影响</t>
  </si>
  <si>
    <t>促进森林生态稳定</t>
  </si>
  <si>
    <t>提高全民防火意识</t>
  </si>
  <si>
    <t>满意度指标</t>
  </si>
  <si>
    <t>服务对象    满意度</t>
  </si>
  <si>
    <t>群众满意度</t>
  </si>
  <si>
    <t>≥95%</t>
  </si>
  <si>
    <t>服务对象       满意度</t>
  </si>
  <si>
    <t>注：金额保留两位小数。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</si>
</sst>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5">
    <font>
      <sz val="11"/>
      <color indexed="8"/>
      <name val="宋体"/>
      <charset val="1"/>
      <scheme val="minor"/>
    </font>
    <font>
      <sz val="16"/>
      <name val="黑体"/>
      <charset val="134"/>
    </font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u/>
      <sz val="16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Times New Roman"/>
      <charset val="134"/>
    </font>
    <font>
      <sz val="10"/>
      <name val="Times New Roman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9"/>
      <color rgb="FFFF0000"/>
      <name val="SimSun"/>
      <charset val="134"/>
    </font>
    <font>
      <u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4" borderId="2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27" applyNumberFormat="0" applyAlignment="0" applyProtection="0">
      <alignment vertical="center"/>
    </xf>
    <xf numFmtId="0" fontId="40" fillId="6" borderId="28" applyNumberFormat="0" applyAlignment="0" applyProtection="0">
      <alignment vertical="center"/>
    </xf>
    <xf numFmtId="0" fontId="41" fillId="6" borderId="27" applyNumberFormat="0" applyAlignment="0" applyProtection="0">
      <alignment vertical="center"/>
    </xf>
    <xf numFmtId="0" fontId="42" fillId="7" borderId="29" applyNumberFormat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2" fillId="0" borderId="0">
      <alignment vertical="center"/>
    </xf>
    <xf numFmtId="0" fontId="2" fillId="0" borderId="0">
      <alignment vertical="center"/>
    </xf>
  </cellStyleXfs>
  <cellXfs count="24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1" xfId="51" applyFont="1" applyFill="1" applyBorder="1" applyAlignment="1" applyProtection="1">
      <alignment horizontal="left" vertical="center" wrapText="1"/>
      <protection locked="0"/>
    </xf>
    <xf numFmtId="0" fontId="5" fillId="2" borderId="2" xfId="51" applyFont="1" applyFill="1" applyBorder="1" applyAlignment="1" applyProtection="1">
      <alignment horizontal="center" vertical="center" wrapText="1"/>
      <protection locked="0"/>
    </xf>
    <xf numFmtId="0" fontId="5" fillId="2" borderId="3" xfId="51" applyFont="1" applyFill="1" applyBorder="1" applyAlignment="1" applyProtection="1">
      <alignment horizontal="center" vertical="center" wrapText="1"/>
      <protection locked="0"/>
    </xf>
    <xf numFmtId="0" fontId="5" fillId="2" borderId="1" xfId="51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Fill="1" applyBorder="1" applyAlignment="1" applyProtection="1">
      <alignment horizontal="left" vertical="center" wrapText="1"/>
      <protection locked="0"/>
    </xf>
    <xf numFmtId="0" fontId="5" fillId="3" borderId="2" xfId="51" applyFont="1" applyFill="1" applyBorder="1" applyAlignment="1" applyProtection="1">
      <alignment horizontal="center" vertical="center" wrapText="1"/>
    </xf>
    <xf numFmtId="0" fontId="5" fillId="3" borderId="3" xfId="51" applyFont="1" applyFill="1" applyBorder="1" applyAlignment="1" applyProtection="1">
      <alignment horizontal="center" vertical="center" wrapText="1"/>
    </xf>
    <xf numFmtId="0" fontId="5" fillId="3" borderId="4" xfId="51" applyFont="1" applyFill="1" applyBorder="1" applyAlignment="1" applyProtection="1">
      <alignment horizontal="center" vertical="center" wrapText="1"/>
    </xf>
    <xf numFmtId="0" fontId="5" fillId="3" borderId="5" xfId="51" applyFont="1" applyFill="1" applyBorder="1" applyAlignment="1" applyProtection="1">
      <alignment horizontal="center" vertical="center" wrapText="1"/>
    </xf>
    <xf numFmtId="0" fontId="5" fillId="3" borderId="6" xfId="5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5" xfId="51" applyFont="1" applyFill="1" applyBorder="1" applyAlignment="1" applyProtection="1">
      <alignment horizontal="left" vertical="center" wrapText="1"/>
      <protection locked="0"/>
    </xf>
    <xf numFmtId="0" fontId="5" fillId="0" borderId="7" xfId="51" applyFont="1" applyFill="1" applyBorder="1" applyAlignment="1" applyProtection="1">
      <alignment horizontal="left" vertical="center" wrapText="1"/>
      <protection locked="0"/>
    </xf>
    <xf numFmtId="0" fontId="5" fillId="2" borderId="5" xfId="51" applyNumberFormat="1" applyFont="1" applyFill="1" applyBorder="1" applyAlignment="1" applyProtection="1">
      <alignment horizontal="left" vertical="center" wrapText="1"/>
      <protection locked="0"/>
    </xf>
    <xf numFmtId="0" fontId="5" fillId="2" borderId="7" xfId="51" applyNumberFormat="1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2" xfId="51" applyFont="1" applyFill="1" applyBorder="1" applyAlignment="1" applyProtection="1">
      <alignment horizontal="left" vertical="center" wrapText="1"/>
      <protection locked="0"/>
    </xf>
    <xf numFmtId="0" fontId="5" fillId="2" borderId="4" xfId="51" applyFont="1" applyFill="1" applyBorder="1" applyAlignment="1" applyProtection="1">
      <alignment horizontal="left" vertical="center" wrapText="1"/>
      <protection locked="0"/>
    </xf>
    <xf numFmtId="0" fontId="6" fillId="2" borderId="1" xfId="51" applyFont="1" applyFill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2" xfId="51" applyFont="1" applyFill="1" applyBorder="1" applyAlignment="1" applyProtection="1">
      <alignment horizontal="justify" vertical="center" wrapText="1"/>
      <protection locked="0"/>
    </xf>
    <xf numFmtId="0" fontId="6" fillId="2" borderId="4" xfId="51" applyFont="1" applyFill="1" applyBorder="1" applyAlignment="1" applyProtection="1">
      <alignment horizontal="justify"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3" xfId="51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5" fillId="2" borderId="8" xfId="5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9" fontId="5" fillId="2" borderId="1" xfId="51" applyNumberFormat="1" applyFont="1" applyFill="1" applyBorder="1" applyAlignment="1" applyProtection="1">
      <alignment horizontal="left" vertical="center" wrapText="1"/>
      <protection locked="0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5" fillId="2" borderId="0" xfId="5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4" xfId="51" applyFont="1" applyFill="1" applyBorder="1" applyAlignment="1" applyProtection="1">
      <alignment horizontal="center" vertical="center" wrapText="1"/>
      <protection locked="0"/>
    </xf>
    <xf numFmtId="0" fontId="5" fillId="3" borderId="7" xfId="5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2" fillId="0" borderId="1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Fill="1">
      <alignment vertical="center"/>
    </xf>
    <xf numFmtId="0" fontId="19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>
      <alignment vertical="center"/>
    </xf>
    <xf numFmtId="0" fontId="13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12" fillId="0" borderId="17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2" fillId="0" borderId="1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4" fontId="11" fillId="0" borderId="10" xfId="0" applyNumberFormat="1" applyFont="1" applyBorder="1" applyAlignment="1">
      <alignment horizontal="right" vertical="center" wrapText="1"/>
    </xf>
    <xf numFmtId="0" fontId="20" fillId="0" borderId="1" xfId="52" applyFont="1" applyFill="1" applyBorder="1" applyAlignment="1">
      <alignment horizontal="left" vertical="center"/>
    </xf>
    <xf numFmtId="0" fontId="21" fillId="0" borderId="1" xfId="52" applyFont="1" applyFill="1" applyBorder="1" applyAlignment="1">
      <alignment horizontal="center" vertical="center"/>
    </xf>
    <xf numFmtId="0" fontId="20" fillId="0" borderId="1" xfId="52" applyFont="1" applyFill="1" applyBorder="1" applyAlignment="1">
      <alignment vertical="center"/>
    </xf>
    <xf numFmtId="0" fontId="20" fillId="0" borderId="1" xfId="52" applyFont="1" applyFill="1" applyBorder="1" applyAlignment="1">
      <alignment horizontal="center" vertical="center"/>
    </xf>
    <xf numFmtId="176" fontId="16" fillId="0" borderId="1" xfId="52" applyNumberFormat="1" applyFont="1" applyFill="1" applyBorder="1" applyAlignment="1">
      <alignment vertical="center"/>
    </xf>
    <xf numFmtId="0" fontId="22" fillId="0" borderId="1" xfId="52" applyFont="1" applyFill="1" applyBorder="1" applyAlignment="1" applyProtection="1">
      <alignment horizontal="left" vertical="center" wrapText="1" readingOrder="1"/>
      <protection locked="0"/>
    </xf>
    <xf numFmtId="0" fontId="23" fillId="0" borderId="1" xfId="52" applyFont="1" applyFill="1" applyBorder="1" applyAlignment="1" applyProtection="1">
      <alignment horizontal="left" vertical="center" wrapText="1" readingOrder="1"/>
      <protection locked="0"/>
    </xf>
    <xf numFmtId="0" fontId="23" fillId="0" borderId="1" xfId="52" applyFont="1" applyFill="1" applyBorder="1" applyAlignment="1" applyProtection="1">
      <alignment horizontal="center" vertical="center" wrapText="1" readingOrder="1"/>
      <protection locked="0"/>
    </xf>
    <xf numFmtId="0" fontId="5" fillId="0" borderId="1" xfId="49" applyFont="1" applyFill="1" applyBorder="1" applyAlignment="1">
      <alignment horizontal="left" vertical="center"/>
    </xf>
    <xf numFmtId="0" fontId="5" fillId="0" borderId="1" xfId="52" applyFont="1" applyFill="1" applyBorder="1" applyAlignment="1">
      <alignment horizontal="left" vertical="center"/>
    </xf>
    <xf numFmtId="176" fontId="21" fillId="0" borderId="1" xfId="52" applyNumberFormat="1" applyFont="1" applyFill="1" applyBorder="1">
      <alignment vertical="center"/>
    </xf>
    <xf numFmtId="0" fontId="12" fillId="0" borderId="14" xfId="0" applyFont="1" applyBorder="1" applyAlignment="1">
      <alignment horizontal="center" vertical="center" wrapText="1"/>
    </xf>
    <xf numFmtId="176" fontId="16" fillId="0" borderId="2" xfId="52" applyNumberFormat="1" applyFont="1" applyFill="1" applyBorder="1" applyAlignment="1">
      <alignment vertical="center"/>
    </xf>
    <xf numFmtId="176" fontId="21" fillId="0" borderId="2" xfId="52" applyNumberFormat="1" applyFont="1" applyFill="1" applyBorder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49" fontId="11" fillId="0" borderId="0" xfId="0" applyNumberFormat="1" applyFont="1" applyBorder="1" applyAlignment="1">
      <alignment vertical="center" wrapText="1"/>
    </xf>
    <xf numFmtId="49" fontId="11" fillId="0" borderId="0" xfId="0" applyNumberFormat="1" applyFont="1" applyBorder="1" applyAlignment="1">
      <alignment horizontal="left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49" fontId="12" fillId="0" borderId="11" xfId="0" applyNumberFormat="1" applyFont="1" applyFill="1" applyBorder="1" applyAlignment="1" applyProtection="1">
      <alignment horizontal="center" vertical="center" wrapText="1"/>
    </xf>
    <xf numFmtId="49" fontId="12" fillId="0" borderId="17" xfId="0" applyNumberFormat="1" applyFont="1" applyFill="1" applyBorder="1" applyAlignment="1" applyProtection="1">
      <alignment horizontal="center" vertical="center" wrapText="1"/>
    </xf>
    <xf numFmtId="49" fontId="12" fillId="0" borderId="10" xfId="0" applyNumberFormat="1" applyFont="1" applyFill="1" applyBorder="1" applyAlignment="1" applyProtection="1">
      <alignment horizontal="left" vertical="center" wrapText="1"/>
    </xf>
    <xf numFmtId="49" fontId="12" fillId="0" borderId="10" xfId="0" applyNumberFormat="1" applyFont="1" applyFill="1" applyBorder="1" applyAlignment="1" applyProtection="1">
      <alignment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9" xfId="0" applyFont="1" applyFill="1" applyBorder="1" applyAlignment="1" applyProtection="1">
      <alignment horizontal="center" vertical="center" wrapText="1"/>
    </xf>
    <xf numFmtId="49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vertical="center" wrapText="1"/>
    </xf>
    <xf numFmtId="49" fontId="12" fillId="0" borderId="10" xfId="0" applyNumberFormat="1" applyFont="1" applyBorder="1" applyAlignment="1" applyProtection="1">
      <alignment horizontal="center" vertical="center" wrapText="1"/>
    </xf>
    <xf numFmtId="49" fontId="12" fillId="0" borderId="10" xfId="0" applyNumberFormat="1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vertical="center" wrapText="1"/>
    </xf>
    <xf numFmtId="49" fontId="24" fillId="0" borderId="1" xfId="52" applyNumberFormat="1" applyFont="1" applyFill="1" applyBorder="1" applyAlignment="1">
      <alignment horizontal="left" vertical="center"/>
    </xf>
    <xf numFmtId="49" fontId="5" fillId="0" borderId="1" xfId="52" applyNumberFormat="1" applyFont="1" applyFill="1" applyBorder="1" applyAlignment="1">
      <alignment vertical="center"/>
    </xf>
    <xf numFmtId="0" fontId="5" fillId="0" borderId="1" xfId="52" applyFont="1" applyFill="1" applyBorder="1" applyAlignment="1">
      <alignment vertical="center"/>
    </xf>
    <xf numFmtId="49" fontId="22" fillId="0" borderId="4" xfId="52" applyNumberFormat="1" applyFont="1" applyFill="1" applyBorder="1" applyAlignment="1" applyProtection="1">
      <alignment horizontal="left" vertical="center" wrapText="1" readingOrder="1"/>
      <protection locked="0"/>
    </xf>
    <xf numFmtId="0" fontId="22" fillId="0" borderId="1" xfId="52" applyFont="1" applyFill="1" applyBorder="1" applyAlignment="1" applyProtection="1">
      <alignment vertical="center" wrapText="1" readingOrder="1"/>
      <protection locked="0"/>
    </xf>
    <xf numFmtId="176" fontId="23" fillId="0" borderId="15" xfId="52" applyNumberFormat="1" applyFont="1" applyFill="1" applyBorder="1" applyAlignment="1">
      <alignment horizontal="center" vertical="center" wrapText="1"/>
    </xf>
    <xf numFmtId="49" fontId="23" fillId="0" borderId="1" xfId="52" applyNumberFormat="1" applyFont="1" applyFill="1" applyBorder="1" applyAlignment="1">
      <alignment horizontal="left" vertical="center"/>
    </xf>
    <xf numFmtId="49" fontId="5" fillId="0" borderId="14" xfId="52" applyNumberFormat="1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 applyProtection="1">
      <alignment horizontal="left" vertical="center" wrapText="1"/>
      <protection locked="0"/>
    </xf>
    <xf numFmtId="0" fontId="24" fillId="0" borderId="1" xfId="52" applyFont="1" applyFill="1" applyBorder="1" applyAlignment="1" applyProtection="1">
      <alignment horizontal="left" vertical="center" wrapText="1" readingOrder="1"/>
      <protection locked="0"/>
    </xf>
    <xf numFmtId="49" fontId="5" fillId="0" borderId="4" xfId="49" applyNumberFormat="1" applyFont="1" applyFill="1" applyBorder="1" applyAlignment="1">
      <alignment horizontal="left" vertical="center"/>
    </xf>
    <xf numFmtId="0" fontId="5" fillId="0" borderId="1" xfId="49" applyFont="1" applyFill="1" applyBorder="1" applyAlignment="1">
      <alignment vertical="center" wrapText="1"/>
    </xf>
    <xf numFmtId="49" fontId="25" fillId="0" borderId="1" xfId="52" applyNumberFormat="1" applyFont="1" applyFill="1" applyBorder="1" applyAlignment="1">
      <alignment horizontal="left" vertical="center"/>
    </xf>
    <xf numFmtId="49" fontId="5" fillId="0" borderId="1" xfId="49" applyNumberFormat="1" applyFont="1" applyBorder="1" applyAlignment="1">
      <alignment horizontal="left" vertical="center"/>
    </xf>
    <xf numFmtId="0" fontId="5" fillId="0" borderId="1" xfId="49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 wrapText="1"/>
    </xf>
    <xf numFmtId="176" fontId="23" fillId="0" borderId="20" xfId="52" applyNumberFormat="1" applyFont="1" applyFill="1" applyBorder="1" applyAlignment="1">
      <alignment horizontal="center" vertical="center" wrapText="1"/>
    </xf>
    <xf numFmtId="49" fontId="5" fillId="0" borderId="2" xfId="52" applyNumberFormat="1" applyFont="1" applyFill="1" applyBorder="1" applyAlignment="1">
      <alignment horizontal="left" vertical="center"/>
    </xf>
    <xf numFmtId="49" fontId="23" fillId="0" borderId="1" xfId="52" applyNumberFormat="1" applyFont="1" applyFill="1" applyBorder="1" applyAlignment="1">
      <alignment vertical="center"/>
    </xf>
    <xf numFmtId="0" fontId="24" fillId="0" borderId="1" xfId="52" applyFont="1" applyFill="1" applyBorder="1" applyAlignment="1" applyProtection="1">
      <alignment vertical="center" wrapText="1" readingOrder="1"/>
      <protection locked="0"/>
    </xf>
    <xf numFmtId="49" fontId="11" fillId="0" borderId="10" xfId="0" applyNumberFormat="1" applyFont="1" applyFill="1" applyBorder="1" applyAlignment="1">
      <alignment horizontal="left" vertical="center" wrapText="1"/>
    </xf>
    <xf numFmtId="49" fontId="5" fillId="0" borderId="2" xfId="52" applyNumberFormat="1" applyFont="1" applyFill="1" applyBorder="1" applyAlignment="1">
      <alignment vertical="center"/>
    </xf>
    <xf numFmtId="0" fontId="5" fillId="0" borderId="1" xfId="52" applyFont="1" applyFill="1" applyBorder="1" applyAlignment="1">
      <alignment vertical="center" wrapText="1"/>
    </xf>
    <xf numFmtId="0" fontId="5" fillId="0" borderId="1" xfId="52" applyFont="1" applyFill="1" applyBorder="1" applyAlignment="1">
      <alignment horizontal="left" vertical="center" wrapText="1"/>
    </xf>
    <xf numFmtId="49" fontId="0" fillId="0" borderId="1" xfId="0" applyNumberFormat="1" applyFont="1" applyBorder="1">
      <alignment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176" fontId="23" fillId="0" borderId="1" xfId="52" applyNumberFormat="1" applyFont="1" applyFill="1" applyBorder="1" applyAlignment="1">
      <alignment horizontal="center" vertical="center"/>
    </xf>
    <xf numFmtId="0" fontId="23" fillId="0" borderId="1" xfId="52" applyFont="1" applyFill="1" applyBorder="1" applyAlignment="1">
      <alignment vertical="center"/>
    </xf>
    <xf numFmtId="0" fontId="25" fillId="0" borderId="1" xfId="52" applyFont="1" applyFill="1" applyBorder="1" applyAlignment="1">
      <alignment horizontal="center" vertical="center"/>
    </xf>
    <xf numFmtId="0" fontId="25" fillId="0" borderId="1" xfId="52" applyFont="1" applyFill="1" applyBorder="1" applyAlignment="1">
      <alignment vertical="center"/>
    </xf>
    <xf numFmtId="0" fontId="23" fillId="0" borderId="1" xfId="52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23" fillId="0" borderId="2" xfId="52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6" fillId="0" borderId="0" xfId="0" applyFont="1" applyFill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27" fillId="0" borderId="1" xfId="52" applyFont="1" applyFill="1" applyBorder="1" applyAlignment="1">
      <alignment horizontal="center"/>
    </xf>
    <xf numFmtId="0" fontId="5" fillId="0" borderId="1" xfId="52" applyFont="1" applyFill="1" applyBorder="1" applyAlignment="1">
      <alignment horizontal="center" vertical="center"/>
    </xf>
    <xf numFmtId="176" fontId="9" fillId="0" borderId="1" xfId="52" applyNumberFormat="1" applyFont="1" applyFill="1" applyBorder="1" applyAlignment="1">
      <alignment horizontal="center" vertical="center"/>
    </xf>
    <xf numFmtId="176" fontId="27" fillId="0" borderId="1" xfId="52" applyNumberFormat="1" applyFont="1" applyFill="1" applyBorder="1" applyAlignment="1">
      <alignment horizontal="center"/>
    </xf>
    <xf numFmtId="176" fontId="5" fillId="0" borderId="1" xfId="52" applyNumberFormat="1" applyFont="1" applyFill="1" applyBorder="1" applyAlignment="1">
      <alignment horizontal="center" vertical="center"/>
    </xf>
    <xf numFmtId="0" fontId="28" fillId="0" borderId="1" xfId="52" applyFont="1" applyFill="1" applyBorder="1" applyAlignment="1">
      <alignment horizontal="center"/>
    </xf>
    <xf numFmtId="0" fontId="27" fillId="0" borderId="1" xfId="52" applyFont="1" applyFill="1" applyBorder="1" applyAlignment="1">
      <alignment horizontal="center" wrapText="1"/>
    </xf>
    <xf numFmtId="176" fontId="27" fillId="0" borderId="1" xfId="52" applyNumberFormat="1" applyFont="1" applyFill="1" applyBorder="1" applyAlignment="1">
      <alignment horizontal="center" wrapText="1"/>
    </xf>
    <xf numFmtId="0" fontId="27" fillId="0" borderId="1" xfId="52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49" fontId="29" fillId="0" borderId="1" xfId="52" applyNumberFormat="1" applyFont="1" applyFill="1" applyBorder="1" applyAlignment="1">
      <alignment horizontal="center" vertical="center"/>
    </xf>
    <xf numFmtId="49" fontId="29" fillId="0" borderId="1" xfId="52" applyNumberFormat="1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2" fillId="0" borderId="22" xfId="0" applyFont="1" applyBorder="1" applyAlignment="1">
      <alignment horizontal="center" vertical="center" wrapText="1"/>
    </xf>
    <xf numFmtId="0" fontId="30" fillId="0" borderId="1" xfId="0" applyFont="1" applyFill="1" applyBorder="1">
      <alignment vertical="center"/>
    </xf>
    <xf numFmtId="4" fontId="16" fillId="0" borderId="16" xfId="0" applyNumberFormat="1" applyFont="1" applyBorder="1" applyAlignment="1">
      <alignment horizontal="right" vertical="center" wrapText="1"/>
    </xf>
    <xf numFmtId="0" fontId="30" fillId="0" borderId="0" xfId="0" applyFont="1" applyFill="1">
      <alignment vertical="center"/>
    </xf>
    <xf numFmtId="4" fontId="16" fillId="0" borderId="14" xfId="0" applyNumberFormat="1" applyFont="1" applyBorder="1" applyAlignment="1">
      <alignment horizontal="right" vertical="center" wrapText="1"/>
    </xf>
    <xf numFmtId="0" fontId="12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right" vertical="center" wrapText="1"/>
    </xf>
    <xf numFmtId="0" fontId="23" fillId="0" borderId="1" xfId="52" applyFont="1" applyFill="1" applyBorder="1" applyAlignment="1">
      <alignment horizontal="left" vertical="center" wrapText="1"/>
    </xf>
    <xf numFmtId="4" fontId="16" fillId="0" borderId="10" xfId="0" applyNumberFormat="1" applyFont="1" applyFill="1" applyBorder="1" applyAlignment="1">
      <alignment horizontal="right" vertical="center" wrapText="1"/>
    </xf>
    <xf numFmtId="4" fontId="16" fillId="0" borderId="14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 2 2" xfId="50"/>
    <cellStyle name="常规 2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view="pageBreakPreview" zoomScaleNormal="100" workbookViewId="0">
      <selection activeCell="C13" sqref="C13"/>
    </sheetView>
  </sheetViews>
  <sheetFormatPr defaultColWidth="10" defaultRowHeight="13.5" outlineLevelCol="4"/>
  <cols>
    <col min="1" max="1" width="26.8833333333333" customWidth="1"/>
    <col min="2" max="2" width="16.1333333333333" customWidth="1"/>
    <col min="3" max="3" width="31.1083333333333" customWidth="1"/>
    <col min="4" max="4" width="24.5583333333333" customWidth="1"/>
    <col min="5" max="5" width="30.525" customWidth="1"/>
  </cols>
  <sheetData>
    <row r="1" ht="22" customHeight="1" spans="1:1">
      <c r="A1" s="116" t="s">
        <v>0</v>
      </c>
    </row>
    <row r="2" ht="29.45" customHeight="1" spans="1:5">
      <c r="A2" s="123" t="s">
        <v>1</v>
      </c>
      <c r="B2" s="123"/>
      <c r="C2" s="123"/>
      <c r="D2" s="123"/>
      <c r="E2" s="123"/>
    </row>
    <row r="3" ht="16.35" customHeight="1" spans="1:5">
      <c r="A3" s="103"/>
      <c r="B3" s="103"/>
      <c r="C3" s="103"/>
      <c r="E3" s="109" t="s">
        <v>2</v>
      </c>
    </row>
    <row r="4" ht="21.95" customHeight="1" spans="1:5">
      <c r="A4" s="105" t="s">
        <v>3</v>
      </c>
      <c r="B4" s="105"/>
      <c r="C4" s="105" t="s">
        <v>4</v>
      </c>
      <c r="D4" s="136"/>
      <c r="E4" s="226" t="s">
        <v>5</v>
      </c>
    </row>
    <row r="5" ht="21.95" customHeight="1" spans="1:5">
      <c r="A5" s="106" t="s">
        <v>6</v>
      </c>
      <c r="B5" s="105" t="s">
        <v>7</v>
      </c>
      <c r="C5" s="105" t="s">
        <v>6</v>
      </c>
      <c r="D5" s="136" t="s">
        <v>7</v>
      </c>
      <c r="E5" s="228"/>
    </row>
    <row r="6" ht="21.95" customHeight="1" spans="1:5">
      <c r="A6" s="229" t="s">
        <v>8</v>
      </c>
      <c r="B6" s="230">
        <v>1939.65</v>
      </c>
      <c r="C6" s="231" t="s">
        <v>9</v>
      </c>
      <c r="D6" s="232">
        <v>1939.65</v>
      </c>
      <c r="E6" s="100"/>
    </row>
    <row r="7" ht="21.95" customHeight="1" spans="1:5">
      <c r="A7" s="233" t="s">
        <v>10</v>
      </c>
      <c r="B7" s="230">
        <v>1939.65</v>
      </c>
      <c r="C7" s="234" t="s">
        <v>11</v>
      </c>
      <c r="D7" s="232">
        <v>662.72</v>
      </c>
      <c r="E7" s="100"/>
    </row>
    <row r="8" ht="21.95" customHeight="1" spans="1:5">
      <c r="A8" s="191" t="s">
        <v>12</v>
      </c>
      <c r="B8" s="230">
        <v>1939.65</v>
      </c>
      <c r="C8" s="234" t="s">
        <v>13</v>
      </c>
      <c r="D8" s="232"/>
      <c r="E8" s="100"/>
    </row>
    <row r="9" ht="21.95" customHeight="1" spans="1:5">
      <c r="A9" s="191" t="s">
        <v>14</v>
      </c>
      <c r="B9" s="230"/>
      <c r="C9" s="234" t="s">
        <v>15</v>
      </c>
      <c r="D9" s="232"/>
      <c r="E9" s="100"/>
    </row>
    <row r="10" ht="21.95" customHeight="1" spans="1:5">
      <c r="A10" s="191" t="s">
        <v>16</v>
      </c>
      <c r="B10" s="230"/>
      <c r="C10" s="234" t="s">
        <v>17</v>
      </c>
      <c r="D10" s="232">
        <v>119.15</v>
      </c>
      <c r="E10" s="100"/>
    </row>
    <row r="11" ht="21.95" customHeight="1" spans="1:5">
      <c r="A11" s="233" t="s">
        <v>18</v>
      </c>
      <c r="B11" s="235"/>
      <c r="C11" s="234" t="s">
        <v>19</v>
      </c>
      <c r="D11" s="232"/>
      <c r="E11" s="100"/>
    </row>
    <row r="12" ht="21.95" customHeight="1" spans="1:5">
      <c r="A12" s="233" t="s">
        <v>20</v>
      </c>
      <c r="B12" s="235"/>
      <c r="C12" s="234" t="s">
        <v>21</v>
      </c>
      <c r="D12" s="232"/>
      <c r="E12" s="100"/>
    </row>
    <row r="13" ht="21.95" customHeight="1" spans="1:5">
      <c r="A13" s="236" t="s">
        <v>22</v>
      </c>
      <c r="B13" s="235"/>
      <c r="C13" s="234" t="s">
        <v>23</v>
      </c>
      <c r="D13" s="232"/>
      <c r="E13" s="100"/>
    </row>
    <row r="14" ht="21.95" customHeight="1" spans="1:5">
      <c r="A14" s="236" t="s">
        <v>24</v>
      </c>
      <c r="B14" s="235"/>
      <c r="C14" s="234" t="s">
        <v>25</v>
      </c>
      <c r="D14" s="232">
        <v>532.79</v>
      </c>
      <c r="E14" s="100"/>
    </row>
    <row r="15" ht="21.95" customHeight="1" spans="1:5">
      <c r="A15" s="236" t="s">
        <v>26</v>
      </c>
      <c r="B15" s="235"/>
      <c r="C15" s="234" t="s">
        <v>27</v>
      </c>
      <c r="D15" s="232">
        <v>73.9</v>
      </c>
      <c r="E15" s="100"/>
    </row>
    <row r="16" ht="21.95" customHeight="1" spans="1:5">
      <c r="A16" s="236" t="s">
        <v>28</v>
      </c>
      <c r="B16" s="124"/>
      <c r="C16" s="234" t="s">
        <v>29</v>
      </c>
      <c r="D16" s="232"/>
      <c r="E16" s="100"/>
    </row>
    <row r="17" ht="21.95" customHeight="1" spans="1:5">
      <c r="A17" s="236" t="s">
        <v>30</v>
      </c>
      <c r="B17" s="124"/>
      <c r="C17" s="234" t="s">
        <v>31</v>
      </c>
      <c r="D17" s="232">
        <v>136.02</v>
      </c>
      <c r="E17" s="100"/>
    </row>
    <row r="18" ht="21.95" customHeight="1" spans="1:5">
      <c r="A18" s="234"/>
      <c r="B18" s="124"/>
      <c r="C18" s="234" t="s">
        <v>32</v>
      </c>
      <c r="D18" s="232">
        <v>288.98</v>
      </c>
      <c r="E18" s="100"/>
    </row>
    <row r="19" ht="21.95" customHeight="1" spans="1:5">
      <c r="A19" s="234"/>
      <c r="B19" s="124"/>
      <c r="C19" s="234" t="s">
        <v>33</v>
      </c>
      <c r="D19" s="232"/>
      <c r="E19" s="100"/>
    </row>
    <row r="20" ht="21.95" customHeight="1" spans="1:5">
      <c r="A20" s="234"/>
      <c r="B20" s="124"/>
      <c r="C20" s="234" t="s">
        <v>34</v>
      </c>
      <c r="D20" s="232"/>
      <c r="E20" s="100"/>
    </row>
    <row r="21" ht="21.95" customHeight="1" spans="1:5">
      <c r="A21" s="234"/>
      <c r="B21" s="124"/>
      <c r="C21" s="234" t="s">
        <v>35</v>
      </c>
      <c r="D21" s="232"/>
      <c r="E21" s="100"/>
    </row>
    <row r="22" ht="21.95" customHeight="1" spans="1:5">
      <c r="A22" s="234"/>
      <c r="B22" s="124"/>
      <c r="C22" s="234" t="s">
        <v>36</v>
      </c>
      <c r="D22" s="232"/>
      <c r="E22" s="100"/>
    </row>
    <row r="23" ht="21.95" customHeight="1" spans="1:5">
      <c r="A23" s="234"/>
      <c r="B23" s="124"/>
      <c r="C23" s="234" t="s">
        <v>37</v>
      </c>
      <c r="D23" s="232"/>
      <c r="E23" s="100"/>
    </row>
    <row r="24" ht="21.95" customHeight="1" spans="1:5">
      <c r="A24" s="234"/>
      <c r="B24" s="234"/>
      <c r="C24" s="234" t="s">
        <v>38</v>
      </c>
      <c r="D24" s="232"/>
      <c r="E24" s="100"/>
    </row>
    <row r="25" ht="21.95" customHeight="1" spans="1:5">
      <c r="A25" s="234"/>
      <c r="B25" s="124"/>
      <c r="C25" s="234" t="s">
        <v>39</v>
      </c>
      <c r="D25" s="232">
        <v>126.09</v>
      </c>
      <c r="E25" s="100"/>
    </row>
    <row r="26" ht="21.95" customHeight="1" spans="1:5">
      <c r="A26" s="234"/>
      <c r="B26" s="124"/>
      <c r="C26" s="234" t="s">
        <v>40</v>
      </c>
      <c r="D26" s="232"/>
      <c r="E26" s="100"/>
    </row>
    <row r="27" ht="21.95" customHeight="1" spans="1:5">
      <c r="A27" s="234"/>
      <c r="B27" s="124"/>
      <c r="C27" s="234" t="s">
        <v>41</v>
      </c>
      <c r="D27" s="232"/>
      <c r="E27" s="100"/>
    </row>
    <row r="28" ht="21.95" customHeight="1" spans="1:5">
      <c r="A28" s="234"/>
      <c r="B28" s="234"/>
      <c r="C28" s="234" t="s">
        <v>42</v>
      </c>
      <c r="D28" s="232"/>
      <c r="E28" s="100"/>
    </row>
    <row r="29" ht="21.95" customHeight="1" spans="1:5">
      <c r="A29" s="234"/>
      <c r="B29" s="124"/>
      <c r="C29" s="234" t="s">
        <v>43</v>
      </c>
      <c r="D29" s="232"/>
      <c r="E29" s="100"/>
    </row>
    <row r="30" ht="21.95" customHeight="1" spans="1:5">
      <c r="A30" s="234"/>
      <c r="B30" s="234"/>
      <c r="C30" s="234" t="s">
        <v>44</v>
      </c>
      <c r="D30" s="232"/>
      <c r="E30" s="100"/>
    </row>
    <row r="31" ht="21.95" customHeight="1" spans="1:5">
      <c r="A31" s="234"/>
      <c r="B31" s="124"/>
      <c r="C31" s="234" t="s">
        <v>45</v>
      </c>
      <c r="D31" s="232"/>
      <c r="E31" s="100"/>
    </row>
    <row r="32" ht="21.95" customHeight="1" spans="1:5">
      <c r="A32" s="234"/>
      <c r="B32" s="124"/>
      <c r="C32" s="234" t="s">
        <v>46</v>
      </c>
      <c r="D32" s="232"/>
      <c r="E32" s="100"/>
    </row>
    <row r="33" ht="21.95" customHeight="1" spans="1:5">
      <c r="A33" s="234"/>
      <c r="B33" s="234"/>
      <c r="C33" s="234" t="s">
        <v>47</v>
      </c>
      <c r="D33" s="232"/>
      <c r="E33" s="100"/>
    </row>
    <row r="34" ht="21.95" customHeight="1" spans="1:5">
      <c r="A34" s="105"/>
      <c r="B34" s="235"/>
      <c r="C34" s="173" t="s">
        <v>48</v>
      </c>
      <c r="D34" s="232"/>
      <c r="E34" s="223"/>
    </row>
    <row r="35" ht="21.95" customHeight="1" spans="1:5">
      <c r="A35" s="229" t="s">
        <v>49</v>
      </c>
      <c r="B35" s="237"/>
      <c r="C35" s="231" t="s">
        <v>50</v>
      </c>
      <c r="D35" s="238"/>
      <c r="E35" s="223"/>
    </row>
    <row r="36" ht="21.95" customHeight="1" spans="1:5">
      <c r="A36" s="172" t="s">
        <v>51</v>
      </c>
      <c r="B36" s="237"/>
      <c r="C36" s="53"/>
      <c r="D36" s="238"/>
      <c r="E36" s="62"/>
    </row>
    <row r="37" ht="21.95" customHeight="1" spans="1:5">
      <c r="A37" s="172" t="s">
        <v>52</v>
      </c>
      <c r="B37" s="237"/>
      <c r="C37" s="53"/>
      <c r="D37" s="238"/>
      <c r="E37" s="62"/>
    </row>
    <row r="38" ht="21.95" customHeight="1" spans="1:5">
      <c r="A38" s="239" t="s">
        <v>53</v>
      </c>
      <c r="B38" s="237"/>
      <c r="C38" s="240"/>
      <c r="D38" s="238"/>
      <c r="E38" s="62"/>
    </row>
    <row r="39" ht="21.95" customHeight="1" spans="1:5">
      <c r="A39" s="105" t="s">
        <v>54</v>
      </c>
      <c r="B39" s="230">
        <v>1939.65</v>
      </c>
      <c r="C39" s="105" t="s">
        <v>55</v>
      </c>
      <c r="D39" s="230">
        <v>1939.65</v>
      </c>
      <c r="E39" s="100"/>
    </row>
    <row r="40" spans="1:1">
      <c r="A40" s="64" t="s">
        <v>56</v>
      </c>
    </row>
  </sheetData>
  <mergeCells count="5">
    <mergeCell ref="A2:E2"/>
    <mergeCell ref="A3:C3"/>
    <mergeCell ref="A4:B4"/>
    <mergeCell ref="C4:D4"/>
    <mergeCell ref="E4:E5"/>
  </mergeCells>
  <printOptions horizontalCentered="1"/>
  <pageMargins left="0.751388888888889" right="0.751388888888889" top="0.271527777777778" bottom="0.271527777777778" header="0" footer="0"/>
  <pageSetup paperSize="9" scale="68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view="pageBreakPreview" zoomScaleNormal="100" workbookViewId="0">
      <selection activeCell="A9" sqref="A9"/>
    </sheetView>
  </sheetViews>
  <sheetFormatPr defaultColWidth="10" defaultRowHeight="13.5"/>
  <cols>
    <col min="1" max="1" width="25" customWidth="1"/>
    <col min="2" max="2" width="13.3833333333333" customWidth="1"/>
    <col min="3" max="3" width="13.6333333333333" customWidth="1"/>
    <col min="4" max="4" width="13.25" customWidth="1"/>
    <col min="5" max="5" width="12.75" customWidth="1"/>
    <col min="6" max="6" width="11.5" customWidth="1"/>
    <col min="7" max="7" width="10.6333333333333" customWidth="1"/>
    <col min="8" max="8" width="14.775" customWidth="1"/>
    <col min="9" max="9" width="13.1333333333333" customWidth="1"/>
    <col min="10" max="10" width="11.8833333333333" customWidth="1"/>
    <col min="11" max="11" width="10.75" customWidth="1"/>
    <col min="12" max="12" width="16.25" customWidth="1"/>
    <col min="13" max="13" width="10.25" customWidth="1"/>
  </cols>
  <sheetData>
    <row r="1" ht="18" customHeight="1" spans="1:1">
      <c r="A1" s="116" t="s">
        <v>57</v>
      </c>
    </row>
    <row r="2" ht="18" customHeight="1" spans="1:14">
      <c r="A2" s="123" t="s">
        <v>58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ht="14.25" customHeight="1" spans="1:14">
      <c r="A3" s="103"/>
      <c r="N3" s="109" t="s">
        <v>2</v>
      </c>
    </row>
    <row r="4" ht="14.25" customHeight="1" spans="1:14">
      <c r="A4" s="105" t="s">
        <v>59</v>
      </c>
      <c r="B4" s="53" t="s">
        <v>60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66"/>
      <c r="N4" s="99" t="s">
        <v>5</v>
      </c>
    </row>
    <row r="5" ht="14.25" customHeight="1" spans="1:14">
      <c r="A5" s="105"/>
      <c r="B5" s="53" t="s">
        <v>61</v>
      </c>
      <c r="C5" s="53" t="s">
        <v>62</v>
      </c>
      <c r="D5" s="53"/>
      <c r="E5" s="53"/>
      <c r="F5" s="53"/>
      <c r="G5" s="53" t="s">
        <v>63</v>
      </c>
      <c r="H5" s="53" t="s">
        <v>64</v>
      </c>
      <c r="I5" s="53"/>
      <c r="J5" s="53"/>
      <c r="K5" s="53"/>
      <c r="L5" s="53"/>
      <c r="M5" s="66"/>
      <c r="N5" s="99"/>
    </row>
    <row r="6" ht="22.5" spans="1:14">
      <c r="A6" s="105"/>
      <c r="B6" s="53"/>
      <c r="C6" s="53" t="s">
        <v>65</v>
      </c>
      <c r="D6" s="53" t="s">
        <v>66</v>
      </c>
      <c r="E6" s="53" t="s">
        <v>67</v>
      </c>
      <c r="F6" s="53" t="s">
        <v>68</v>
      </c>
      <c r="G6" s="53"/>
      <c r="H6" s="53" t="s">
        <v>65</v>
      </c>
      <c r="I6" s="53" t="s">
        <v>69</v>
      </c>
      <c r="J6" s="53" t="s">
        <v>70</v>
      </c>
      <c r="K6" s="53" t="s">
        <v>71</v>
      </c>
      <c r="L6" s="53" t="s">
        <v>72</v>
      </c>
      <c r="M6" s="66" t="s">
        <v>73</v>
      </c>
      <c r="N6" s="99"/>
    </row>
    <row r="7" ht="19.5" customHeight="1" spans="1:14">
      <c r="A7" s="106" t="s">
        <v>74</v>
      </c>
      <c r="B7" s="106" t="s">
        <v>75</v>
      </c>
      <c r="C7" s="106" t="s">
        <v>76</v>
      </c>
      <c r="D7" s="106">
        <v>3</v>
      </c>
      <c r="E7" s="106">
        <v>4</v>
      </c>
      <c r="F7" s="106">
        <v>5</v>
      </c>
      <c r="G7" s="106">
        <v>6</v>
      </c>
      <c r="H7" s="106" t="s">
        <v>77</v>
      </c>
      <c r="I7" s="106">
        <v>8</v>
      </c>
      <c r="J7" s="106">
        <v>9</v>
      </c>
      <c r="K7" s="106">
        <v>10</v>
      </c>
      <c r="L7" s="106">
        <v>11</v>
      </c>
      <c r="M7" s="226">
        <v>12</v>
      </c>
      <c r="N7" s="99"/>
    </row>
    <row r="8" s="102" customFormat="1" ht="14.25" customHeight="1" spans="1:14">
      <c r="A8" s="224" t="s">
        <v>61</v>
      </c>
      <c r="B8" s="110">
        <f>C8+G8+H8</f>
        <v>1939.65</v>
      </c>
      <c r="C8" s="110">
        <f>D8+E8+F8</f>
        <v>1939.65</v>
      </c>
      <c r="D8" s="110">
        <v>1939.65</v>
      </c>
      <c r="E8" s="110">
        <v>0</v>
      </c>
      <c r="F8" s="110">
        <v>0</v>
      </c>
      <c r="G8" s="110">
        <v>0</v>
      </c>
      <c r="H8" s="110">
        <f>I8+J8+K8+L8+M8</f>
        <v>0</v>
      </c>
      <c r="I8" s="110">
        <v>0</v>
      </c>
      <c r="J8" s="110">
        <v>0</v>
      </c>
      <c r="K8" s="110">
        <v>0</v>
      </c>
      <c r="L8" s="110">
        <v>0</v>
      </c>
      <c r="M8" s="114">
        <v>0</v>
      </c>
      <c r="N8" s="111"/>
    </row>
    <row r="9" ht="40" customHeight="1" spans="1:14">
      <c r="A9" s="225" t="s">
        <v>78</v>
      </c>
      <c r="B9" s="100">
        <f>C9+G9+H9</f>
        <v>1939.65</v>
      </c>
      <c r="C9" s="100">
        <f>D9+E9+F9</f>
        <v>1939.65</v>
      </c>
      <c r="D9" s="100">
        <v>1939.65</v>
      </c>
      <c r="E9" s="100">
        <v>0</v>
      </c>
      <c r="F9" s="100">
        <v>0</v>
      </c>
      <c r="G9" s="100">
        <v>0</v>
      </c>
      <c r="H9" s="100">
        <f>I9+J9+K9+L9+M9</f>
        <v>0</v>
      </c>
      <c r="I9" s="100">
        <v>0</v>
      </c>
      <c r="J9" s="100">
        <v>0</v>
      </c>
      <c r="K9" s="100">
        <v>0</v>
      </c>
      <c r="L9" s="100">
        <v>0</v>
      </c>
      <c r="M9" s="115">
        <v>0</v>
      </c>
      <c r="N9" s="100"/>
    </row>
    <row r="10" spans="1:14">
      <c r="A10" s="64" t="s">
        <v>56</v>
      </c>
      <c r="N10" s="227"/>
    </row>
  </sheetData>
  <mergeCells count="8">
    <mergeCell ref="A2:N2"/>
    <mergeCell ref="B4:M4"/>
    <mergeCell ref="C5:F5"/>
    <mergeCell ref="H5:M5"/>
    <mergeCell ref="A4:A6"/>
    <mergeCell ref="B5:B6"/>
    <mergeCell ref="G5:G6"/>
    <mergeCell ref="N4:N7"/>
  </mergeCells>
  <pageMargins left="0.75" right="0.75" top="1" bottom="1" header="0.5" footer="0.5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7"/>
  <sheetViews>
    <sheetView view="pageBreakPreview" zoomScaleNormal="100" topLeftCell="A7" workbookViewId="0">
      <selection activeCell="A10" sqref="A10"/>
    </sheetView>
  </sheetViews>
  <sheetFormatPr defaultColWidth="10" defaultRowHeight="13.5"/>
  <cols>
    <col min="1" max="1" width="26.5" style="101" customWidth="1"/>
    <col min="2" max="2" width="13.6333333333333" style="205" customWidth="1"/>
    <col min="3" max="3" width="14.5" style="205" customWidth="1"/>
    <col min="4" max="4" width="12.6333333333333" style="101" customWidth="1"/>
    <col min="5" max="5" width="11.75" style="101" customWidth="1"/>
    <col min="6" max="6" width="12.5" style="101" customWidth="1"/>
    <col min="7" max="7" width="12.8833333333333" style="101" customWidth="1"/>
    <col min="8" max="8" width="11" style="101" customWidth="1"/>
    <col min="9" max="9" width="11.5" style="101" customWidth="1"/>
    <col min="10" max="10" width="11.25" style="101" customWidth="1"/>
    <col min="11" max="11" width="8.88333333333333" style="101" customWidth="1"/>
    <col min="12" max="12" width="12.1333333333333" style="101" customWidth="1"/>
    <col min="13" max="14" width="9.38333333333333" style="101" customWidth="1"/>
    <col min="15" max="15" width="10" style="101" customWidth="1"/>
    <col min="16" max="16" width="11.1333333333333" style="101" customWidth="1"/>
    <col min="17" max="17" width="9.25" style="101" customWidth="1"/>
    <col min="18" max="18" width="10" style="101" customWidth="1"/>
    <col min="19" max="19" width="11.3833333333333" style="101" customWidth="1"/>
    <col min="20" max="20" width="10.5" style="101" customWidth="1"/>
    <col min="21" max="21" width="11.3833333333333" style="101" customWidth="1"/>
    <col min="22" max="22" width="12.5" style="101" customWidth="1"/>
    <col min="23" max="16384" width="10" style="101"/>
  </cols>
  <sheetData>
    <row r="1" ht="21" customHeight="1" spans="1:3">
      <c r="A1" s="116" t="s">
        <v>79</v>
      </c>
      <c r="B1" s="206"/>
      <c r="C1" s="116"/>
    </row>
    <row r="2" ht="29.45" customHeight="1" spans="1:22">
      <c r="A2" s="51" t="s">
        <v>80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ht="14.25" customHeight="1" spans="1:22">
      <c r="A3" s="52"/>
      <c r="B3" s="52"/>
      <c r="C3" s="52"/>
      <c r="N3" s="221"/>
      <c r="V3" s="221" t="s">
        <v>2</v>
      </c>
    </row>
    <row r="4" s="101" customFormat="1" ht="14.25" customHeight="1" spans="1:22">
      <c r="A4" s="53" t="s">
        <v>59</v>
      </c>
      <c r="B4" s="54" t="s">
        <v>81</v>
      </c>
      <c r="C4" s="207"/>
      <c r="D4" s="59" t="s">
        <v>82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67" t="s">
        <v>5</v>
      </c>
    </row>
    <row r="5" s="101" customFormat="1" ht="18.95" customHeight="1" spans="1:22">
      <c r="A5" s="53"/>
      <c r="B5" s="56"/>
      <c r="C5" s="208"/>
      <c r="D5" s="59" t="s">
        <v>61</v>
      </c>
      <c r="E5" s="59" t="s">
        <v>83</v>
      </c>
      <c r="F5" s="59" t="s">
        <v>84</v>
      </c>
      <c r="G5" s="59" t="s">
        <v>85</v>
      </c>
      <c r="H5" s="59"/>
      <c r="I5" s="59"/>
      <c r="J5" s="59"/>
      <c r="K5" s="59"/>
      <c r="L5" s="59"/>
      <c r="M5" s="59"/>
      <c r="N5" s="59"/>
      <c r="O5" s="59"/>
      <c r="P5" s="59" t="s">
        <v>86</v>
      </c>
      <c r="Q5" s="59"/>
      <c r="R5" s="59"/>
      <c r="S5" s="59" t="s">
        <v>87</v>
      </c>
      <c r="T5" s="59"/>
      <c r="U5" s="59"/>
      <c r="V5" s="67"/>
    </row>
    <row r="6" s="101" customFormat="1" ht="14.25" customHeight="1" spans="1:22">
      <c r="A6" s="53"/>
      <c r="B6" s="209"/>
      <c r="C6" s="210"/>
      <c r="D6" s="59"/>
      <c r="E6" s="59"/>
      <c r="F6" s="59"/>
      <c r="G6" s="59" t="s">
        <v>66</v>
      </c>
      <c r="H6" s="59"/>
      <c r="I6" s="59"/>
      <c r="J6" s="59" t="s">
        <v>67</v>
      </c>
      <c r="K6" s="59"/>
      <c r="L6" s="59"/>
      <c r="M6" s="59" t="s">
        <v>68</v>
      </c>
      <c r="N6" s="59"/>
      <c r="O6" s="59"/>
      <c r="P6" s="59"/>
      <c r="Q6" s="59"/>
      <c r="R6" s="59"/>
      <c r="S6" s="59"/>
      <c r="T6" s="59"/>
      <c r="U6" s="59"/>
      <c r="V6" s="67"/>
    </row>
    <row r="7" s="101" customFormat="1" ht="26.1" customHeight="1" spans="1:22">
      <c r="A7" s="55"/>
      <c r="B7" s="55" t="s">
        <v>88</v>
      </c>
      <c r="C7" s="54" t="s">
        <v>89</v>
      </c>
      <c r="D7" s="59"/>
      <c r="E7" s="59"/>
      <c r="F7" s="59"/>
      <c r="G7" s="59" t="s">
        <v>65</v>
      </c>
      <c r="H7" s="59" t="s">
        <v>90</v>
      </c>
      <c r="I7" s="59" t="s">
        <v>91</v>
      </c>
      <c r="J7" s="59" t="s">
        <v>65</v>
      </c>
      <c r="K7" s="59" t="s">
        <v>90</v>
      </c>
      <c r="L7" s="59" t="s">
        <v>91</v>
      </c>
      <c r="M7" s="59" t="s">
        <v>65</v>
      </c>
      <c r="N7" s="59" t="s">
        <v>90</v>
      </c>
      <c r="O7" s="59" t="s">
        <v>91</v>
      </c>
      <c r="P7" s="59" t="s">
        <v>65</v>
      </c>
      <c r="Q7" s="59" t="s">
        <v>90</v>
      </c>
      <c r="R7" s="59" t="s">
        <v>91</v>
      </c>
      <c r="S7" s="59" t="s">
        <v>65</v>
      </c>
      <c r="T7" s="59" t="s">
        <v>90</v>
      </c>
      <c r="U7" s="59" t="s">
        <v>91</v>
      </c>
      <c r="V7" s="67"/>
    </row>
    <row r="8" ht="35.65" customHeight="1" spans="1:22">
      <c r="A8" s="59" t="s">
        <v>74</v>
      </c>
      <c r="B8" s="59"/>
      <c r="C8" s="57"/>
      <c r="D8" s="59" t="s">
        <v>92</v>
      </c>
      <c r="E8" s="59" t="s">
        <v>93</v>
      </c>
      <c r="F8" s="59" t="s">
        <v>94</v>
      </c>
      <c r="G8" s="59" t="s">
        <v>95</v>
      </c>
      <c r="H8" s="59">
        <v>5</v>
      </c>
      <c r="I8" s="59">
        <v>6</v>
      </c>
      <c r="J8" s="59" t="s">
        <v>96</v>
      </c>
      <c r="K8" s="59">
        <v>8</v>
      </c>
      <c r="L8" s="59">
        <v>9</v>
      </c>
      <c r="M8" s="59" t="s">
        <v>97</v>
      </c>
      <c r="N8" s="59">
        <v>11</v>
      </c>
      <c r="O8" s="59">
        <v>12</v>
      </c>
      <c r="P8" s="59" t="s">
        <v>98</v>
      </c>
      <c r="Q8" s="59">
        <v>14</v>
      </c>
      <c r="R8" s="59">
        <v>15</v>
      </c>
      <c r="S8" s="59" t="s">
        <v>99</v>
      </c>
      <c r="T8" s="59">
        <v>17</v>
      </c>
      <c r="U8" s="59">
        <v>18</v>
      </c>
      <c r="V8" s="67"/>
    </row>
    <row r="9" s="203" customFormat="1" ht="30" customHeight="1" spans="1:22">
      <c r="A9" s="57" t="s">
        <v>100</v>
      </c>
      <c r="B9" s="59"/>
      <c r="C9" s="59"/>
      <c r="D9" s="211">
        <f t="shared" ref="D9:D26" si="0">E9+F9</f>
        <v>1939.65</v>
      </c>
      <c r="E9" s="211">
        <f t="shared" ref="E9:E26" si="1">H9+K9+N9+Q9+T9</f>
        <v>1828.29</v>
      </c>
      <c r="F9" s="211">
        <f t="shared" ref="F9:F26" si="2">I9+L9+O9+R9+U9</f>
        <v>111.36</v>
      </c>
      <c r="G9" s="211">
        <f t="shared" ref="G9:G26" si="3">H9+I9</f>
        <v>1939.65</v>
      </c>
      <c r="H9" s="211">
        <f>H11+H12+H13+H14+H15+H17+H16+H18+H19+H20+H21+H22+H23+H24+H25+H26</f>
        <v>1828.29</v>
      </c>
      <c r="I9" s="211">
        <f>I11+I12+I13+I14+I15+I16+I17+I18+I19+I20+I21+I22+I23+I24+I25+I26</f>
        <v>111.36</v>
      </c>
      <c r="J9" s="211">
        <f t="shared" ref="J9:J26" si="4">K9+L9</f>
        <v>0</v>
      </c>
      <c r="K9" s="211">
        <f>SUM(K11:K26)</f>
        <v>0</v>
      </c>
      <c r="L9" s="211">
        <f>SUM(L11:L26)</f>
        <v>0</v>
      </c>
      <c r="M9" s="211">
        <f t="shared" ref="M9:M26" si="5">N9+O9</f>
        <v>0</v>
      </c>
      <c r="N9" s="211">
        <f>SUM(N11:N26)</f>
        <v>0</v>
      </c>
      <c r="O9" s="211">
        <f>SUM(O11:O26)</f>
        <v>0</v>
      </c>
      <c r="P9" s="211">
        <f t="shared" ref="P9:P26" si="6">Q9+R9</f>
        <v>0</v>
      </c>
      <c r="Q9" s="211">
        <f>SUM(Q11:Q26)</f>
        <v>0</v>
      </c>
      <c r="R9" s="211">
        <f>SUM(R11:R26)</f>
        <v>0</v>
      </c>
      <c r="S9" s="211">
        <f t="shared" ref="S9:S26" si="7">T9+U9</f>
        <v>0</v>
      </c>
      <c r="T9" s="211">
        <f>SUM(T11:T26)</f>
        <v>0</v>
      </c>
      <c r="U9" s="211">
        <f>SUM(U11:U26)</f>
        <v>0</v>
      </c>
      <c r="V9" s="222"/>
    </row>
    <row r="10" s="204" customFormat="1" ht="22.5" spans="1:22">
      <c r="A10" s="57" t="s">
        <v>78</v>
      </c>
      <c r="B10" s="212"/>
      <c r="C10" s="213"/>
      <c r="D10" s="211">
        <f t="shared" si="0"/>
        <v>1939.65</v>
      </c>
      <c r="E10" s="211">
        <f t="shared" si="1"/>
        <v>1828.29</v>
      </c>
      <c r="F10" s="211">
        <f t="shared" si="2"/>
        <v>111.36</v>
      </c>
      <c r="G10" s="211">
        <f t="shared" si="3"/>
        <v>1939.65</v>
      </c>
      <c r="H10" s="214">
        <f>SUM(H11:H26)</f>
        <v>1828.29</v>
      </c>
      <c r="I10" s="214">
        <f>SUM(I11:I26)</f>
        <v>111.36</v>
      </c>
      <c r="J10" s="211">
        <f t="shared" si="4"/>
        <v>0</v>
      </c>
      <c r="K10" s="214">
        <f>SUM(K11:K26)</f>
        <v>0</v>
      </c>
      <c r="L10" s="214">
        <f>SUM(L11:L26)</f>
        <v>0</v>
      </c>
      <c r="M10" s="211">
        <f t="shared" si="5"/>
        <v>0</v>
      </c>
      <c r="N10" s="214">
        <f>SUM(N11:N26)</f>
        <v>0</v>
      </c>
      <c r="O10" s="214">
        <f>SUM(O11:O26)</f>
        <v>0</v>
      </c>
      <c r="P10" s="211">
        <f t="shared" si="6"/>
        <v>0</v>
      </c>
      <c r="Q10" s="214">
        <f>SUM(Q11:Q26)</f>
        <v>0</v>
      </c>
      <c r="R10" s="214">
        <f>SUM(R11:R26)</f>
        <v>0</v>
      </c>
      <c r="S10" s="211">
        <f t="shared" si="7"/>
        <v>0</v>
      </c>
      <c r="T10" s="214">
        <f>SUM(T11:T26)</f>
        <v>0</v>
      </c>
      <c r="U10" s="214">
        <f>SUM(U11:U26)</f>
        <v>0</v>
      </c>
      <c r="V10" s="67"/>
    </row>
    <row r="11" s="204" customFormat="1" spans="1:22">
      <c r="A11" s="212" t="s">
        <v>101</v>
      </c>
      <c r="B11" s="212">
        <v>2010301</v>
      </c>
      <c r="C11" s="213" t="s">
        <v>102</v>
      </c>
      <c r="D11" s="215">
        <f t="shared" si="0"/>
        <v>506.8</v>
      </c>
      <c r="E11" s="216">
        <f t="shared" si="1"/>
        <v>506.8</v>
      </c>
      <c r="F11" s="216">
        <f t="shared" si="2"/>
        <v>0</v>
      </c>
      <c r="G11" s="216">
        <f t="shared" si="3"/>
        <v>506.8</v>
      </c>
      <c r="H11" s="216">
        <v>506.8</v>
      </c>
      <c r="I11" s="216">
        <v>0</v>
      </c>
      <c r="J11" s="216">
        <f t="shared" si="4"/>
        <v>0</v>
      </c>
      <c r="K11" s="216">
        <v>0</v>
      </c>
      <c r="L11" s="216">
        <v>0</v>
      </c>
      <c r="M11" s="216">
        <f t="shared" si="5"/>
        <v>0</v>
      </c>
      <c r="N11" s="216">
        <v>0</v>
      </c>
      <c r="O11" s="216">
        <v>0</v>
      </c>
      <c r="P11" s="216">
        <f t="shared" si="6"/>
        <v>0</v>
      </c>
      <c r="Q11" s="216">
        <v>0</v>
      </c>
      <c r="R11" s="216">
        <v>0</v>
      </c>
      <c r="S11" s="216">
        <f t="shared" si="7"/>
        <v>0</v>
      </c>
      <c r="T11" s="216">
        <v>0</v>
      </c>
      <c r="U11" s="216">
        <v>0</v>
      </c>
      <c r="V11" s="67"/>
    </row>
    <row r="12" s="204" customFormat="1" ht="20" customHeight="1" spans="1:22">
      <c r="A12" s="212" t="s">
        <v>101</v>
      </c>
      <c r="B12" s="212">
        <v>2010350</v>
      </c>
      <c r="C12" s="212" t="s">
        <v>103</v>
      </c>
      <c r="D12" s="215">
        <f t="shared" si="0"/>
        <v>155.92</v>
      </c>
      <c r="E12" s="216">
        <f t="shared" si="1"/>
        <v>155.92</v>
      </c>
      <c r="F12" s="216">
        <f t="shared" si="2"/>
        <v>0</v>
      </c>
      <c r="G12" s="216">
        <f t="shared" si="3"/>
        <v>155.92</v>
      </c>
      <c r="H12" s="216">
        <v>155.92</v>
      </c>
      <c r="I12" s="216">
        <v>0</v>
      </c>
      <c r="J12" s="216">
        <f t="shared" si="4"/>
        <v>0</v>
      </c>
      <c r="K12" s="216">
        <v>0</v>
      </c>
      <c r="L12" s="216">
        <v>0</v>
      </c>
      <c r="M12" s="216">
        <f t="shared" si="5"/>
        <v>0</v>
      </c>
      <c r="N12" s="216">
        <v>0</v>
      </c>
      <c r="O12" s="216">
        <v>0</v>
      </c>
      <c r="P12" s="216">
        <f t="shared" si="6"/>
        <v>0</v>
      </c>
      <c r="Q12" s="216">
        <v>0</v>
      </c>
      <c r="R12" s="216">
        <v>0</v>
      </c>
      <c r="S12" s="216">
        <f t="shared" si="7"/>
        <v>0</v>
      </c>
      <c r="T12" s="216">
        <v>0</v>
      </c>
      <c r="U12" s="216">
        <v>0</v>
      </c>
      <c r="V12" s="67"/>
    </row>
    <row r="13" s="204" customFormat="1" spans="1:22">
      <c r="A13" s="212" t="s">
        <v>101</v>
      </c>
      <c r="B13" s="212">
        <v>2040250</v>
      </c>
      <c r="C13" s="217" t="s">
        <v>103</v>
      </c>
      <c r="D13" s="215">
        <f t="shared" si="0"/>
        <v>119.15</v>
      </c>
      <c r="E13" s="216">
        <f t="shared" si="1"/>
        <v>119.15</v>
      </c>
      <c r="F13" s="216">
        <f t="shared" si="2"/>
        <v>0</v>
      </c>
      <c r="G13" s="216">
        <f t="shared" si="3"/>
        <v>119.15</v>
      </c>
      <c r="H13" s="216">
        <v>119.15</v>
      </c>
      <c r="I13" s="216">
        <v>0</v>
      </c>
      <c r="J13" s="216">
        <f t="shared" si="4"/>
        <v>0</v>
      </c>
      <c r="K13" s="216">
        <v>0</v>
      </c>
      <c r="L13" s="216">
        <v>0</v>
      </c>
      <c r="M13" s="216">
        <f t="shared" si="5"/>
        <v>0</v>
      </c>
      <c r="N13" s="216">
        <v>0</v>
      </c>
      <c r="O13" s="216">
        <v>0</v>
      </c>
      <c r="P13" s="216">
        <f t="shared" si="6"/>
        <v>0</v>
      </c>
      <c r="Q13" s="216">
        <v>0</v>
      </c>
      <c r="R13" s="216">
        <v>0</v>
      </c>
      <c r="S13" s="216">
        <f t="shared" si="7"/>
        <v>0</v>
      </c>
      <c r="T13" s="216">
        <v>0</v>
      </c>
      <c r="U13" s="216">
        <v>0</v>
      </c>
      <c r="V13" s="67"/>
    </row>
    <row r="14" s="204" customFormat="1" spans="1:22">
      <c r="A14" s="212" t="s">
        <v>101</v>
      </c>
      <c r="B14" s="212">
        <v>2080150</v>
      </c>
      <c r="C14" s="212" t="s">
        <v>103</v>
      </c>
      <c r="D14" s="215">
        <f t="shared" si="0"/>
        <v>212.94</v>
      </c>
      <c r="E14" s="216">
        <f t="shared" si="1"/>
        <v>212.94</v>
      </c>
      <c r="F14" s="216">
        <f t="shared" si="2"/>
        <v>0</v>
      </c>
      <c r="G14" s="216">
        <f t="shared" si="3"/>
        <v>212.94</v>
      </c>
      <c r="H14" s="216">
        <v>212.94</v>
      </c>
      <c r="I14" s="216">
        <v>0</v>
      </c>
      <c r="J14" s="216">
        <f t="shared" si="4"/>
        <v>0</v>
      </c>
      <c r="K14" s="216">
        <v>0</v>
      </c>
      <c r="L14" s="216">
        <v>0</v>
      </c>
      <c r="M14" s="216">
        <f t="shared" si="5"/>
        <v>0</v>
      </c>
      <c r="N14" s="216">
        <v>0</v>
      </c>
      <c r="O14" s="216">
        <v>0</v>
      </c>
      <c r="P14" s="216">
        <f t="shared" si="6"/>
        <v>0</v>
      </c>
      <c r="Q14" s="216">
        <v>0</v>
      </c>
      <c r="R14" s="216">
        <v>0</v>
      </c>
      <c r="S14" s="216">
        <f t="shared" si="7"/>
        <v>0</v>
      </c>
      <c r="T14" s="216">
        <v>0</v>
      </c>
      <c r="U14" s="216">
        <v>0</v>
      </c>
      <c r="V14" s="213"/>
    </row>
    <row r="15" s="204" customFormat="1" spans="1:22">
      <c r="A15" s="212" t="s">
        <v>101</v>
      </c>
      <c r="B15" s="212">
        <v>2080501</v>
      </c>
      <c r="C15" s="212" t="s">
        <v>104</v>
      </c>
      <c r="D15" s="215">
        <f t="shared" si="0"/>
        <v>83.69</v>
      </c>
      <c r="E15" s="216">
        <f t="shared" si="1"/>
        <v>83.69</v>
      </c>
      <c r="F15" s="216">
        <f t="shared" si="2"/>
        <v>0</v>
      </c>
      <c r="G15" s="216">
        <f t="shared" si="3"/>
        <v>83.69</v>
      </c>
      <c r="H15" s="216">
        <v>83.69</v>
      </c>
      <c r="I15" s="216">
        <v>0</v>
      </c>
      <c r="J15" s="216">
        <f t="shared" si="4"/>
        <v>0</v>
      </c>
      <c r="K15" s="216">
        <v>0</v>
      </c>
      <c r="L15" s="216">
        <v>0</v>
      </c>
      <c r="M15" s="216">
        <f t="shared" si="5"/>
        <v>0</v>
      </c>
      <c r="N15" s="216">
        <v>0</v>
      </c>
      <c r="O15" s="216">
        <v>0</v>
      </c>
      <c r="P15" s="216">
        <f t="shared" si="6"/>
        <v>0</v>
      </c>
      <c r="Q15" s="216">
        <v>0</v>
      </c>
      <c r="R15" s="216">
        <v>0</v>
      </c>
      <c r="S15" s="216">
        <f t="shared" si="7"/>
        <v>0</v>
      </c>
      <c r="T15" s="216">
        <v>0</v>
      </c>
      <c r="U15" s="216">
        <v>0</v>
      </c>
      <c r="V15" s="213"/>
    </row>
    <row r="16" s="204" customFormat="1" spans="1:22">
      <c r="A16" s="212" t="s">
        <v>101</v>
      </c>
      <c r="B16" s="212">
        <v>2080502</v>
      </c>
      <c r="C16" s="212" t="s">
        <v>105</v>
      </c>
      <c r="D16" s="215">
        <f t="shared" si="0"/>
        <v>101.2</v>
      </c>
      <c r="E16" s="216">
        <f t="shared" si="1"/>
        <v>101.2</v>
      </c>
      <c r="F16" s="216">
        <f t="shared" si="2"/>
        <v>0</v>
      </c>
      <c r="G16" s="216">
        <f t="shared" si="3"/>
        <v>101.2</v>
      </c>
      <c r="H16" s="216">
        <v>101.2</v>
      </c>
      <c r="I16" s="216">
        <v>0</v>
      </c>
      <c r="J16" s="216">
        <f t="shared" si="4"/>
        <v>0</v>
      </c>
      <c r="K16" s="216">
        <v>0</v>
      </c>
      <c r="L16" s="216">
        <v>0</v>
      </c>
      <c r="M16" s="216">
        <f t="shared" si="5"/>
        <v>0</v>
      </c>
      <c r="N16" s="216">
        <v>0</v>
      </c>
      <c r="O16" s="216">
        <v>0</v>
      </c>
      <c r="P16" s="216">
        <f t="shared" si="6"/>
        <v>0</v>
      </c>
      <c r="Q16" s="216">
        <v>0</v>
      </c>
      <c r="R16" s="216">
        <v>0</v>
      </c>
      <c r="S16" s="216">
        <f t="shared" si="7"/>
        <v>0</v>
      </c>
      <c r="T16" s="216">
        <v>0</v>
      </c>
      <c r="U16" s="216">
        <v>0</v>
      </c>
      <c r="V16" s="213"/>
    </row>
    <row r="17" s="204" customFormat="1" ht="24" spans="1:22">
      <c r="A17" s="212" t="s">
        <v>101</v>
      </c>
      <c r="B17" s="212">
        <v>2080505</v>
      </c>
      <c r="C17" s="218" t="s">
        <v>106</v>
      </c>
      <c r="D17" s="215">
        <f t="shared" si="0"/>
        <v>134.95</v>
      </c>
      <c r="E17" s="216">
        <f t="shared" si="1"/>
        <v>134.95</v>
      </c>
      <c r="F17" s="216">
        <f t="shared" si="2"/>
        <v>0</v>
      </c>
      <c r="G17" s="216">
        <f t="shared" si="3"/>
        <v>134.95</v>
      </c>
      <c r="H17" s="216">
        <v>134.95</v>
      </c>
      <c r="I17" s="216">
        <v>0</v>
      </c>
      <c r="J17" s="216">
        <f t="shared" si="4"/>
        <v>0</v>
      </c>
      <c r="K17" s="216">
        <v>0</v>
      </c>
      <c r="L17" s="216">
        <v>0</v>
      </c>
      <c r="M17" s="216">
        <f t="shared" si="5"/>
        <v>0</v>
      </c>
      <c r="N17" s="216">
        <v>0</v>
      </c>
      <c r="O17" s="216">
        <v>0</v>
      </c>
      <c r="P17" s="216">
        <f t="shared" si="6"/>
        <v>0</v>
      </c>
      <c r="Q17" s="216">
        <v>0</v>
      </c>
      <c r="R17" s="216">
        <v>0</v>
      </c>
      <c r="S17" s="216">
        <f t="shared" si="7"/>
        <v>0</v>
      </c>
      <c r="T17" s="216">
        <v>0</v>
      </c>
      <c r="U17" s="216">
        <v>0</v>
      </c>
      <c r="V17" s="213"/>
    </row>
    <row r="18" s="204" customFormat="1" spans="1:22">
      <c r="A18" s="212" t="s">
        <v>101</v>
      </c>
      <c r="B18" s="212">
        <v>2101101</v>
      </c>
      <c r="C18" s="218" t="s">
        <v>107</v>
      </c>
      <c r="D18" s="215">
        <f t="shared" si="0"/>
        <v>15.89</v>
      </c>
      <c r="E18" s="216">
        <f t="shared" si="1"/>
        <v>15.89</v>
      </c>
      <c r="F18" s="216">
        <f t="shared" si="2"/>
        <v>0</v>
      </c>
      <c r="G18" s="216">
        <f t="shared" si="3"/>
        <v>15.89</v>
      </c>
      <c r="H18" s="216">
        <v>15.89</v>
      </c>
      <c r="I18" s="216">
        <v>0</v>
      </c>
      <c r="J18" s="216">
        <f t="shared" si="4"/>
        <v>0</v>
      </c>
      <c r="K18" s="216">
        <v>0</v>
      </c>
      <c r="L18" s="216">
        <v>0</v>
      </c>
      <c r="M18" s="216">
        <f t="shared" si="5"/>
        <v>0</v>
      </c>
      <c r="N18" s="216">
        <v>0</v>
      </c>
      <c r="O18" s="216">
        <v>0</v>
      </c>
      <c r="P18" s="216">
        <f t="shared" si="6"/>
        <v>0</v>
      </c>
      <c r="Q18" s="216">
        <v>0</v>
      </c>
      <c r="R18" s="216">
        <v>0</v>
      </c>
      <c r="S18" s="216">
        <f t="shared" si="7"/>
        <v>0</v>
      </c>
      <c r="T18" s="216">
        <v>0</v>
      </c>
      <c r="U18" s="216">
        <v>0</v>
      </c>
      <c r="V18" s="67"/>
    </row>
    <row r="19" s="204" customFormat="1" spans="1:22">
      <c r="A19" s="212" t="s">
        <v>101</v>
      </c>
      <c r="B19" s="212">
        <v>2101102</v>
      </c>
      <c r="C19" s="218" t="s">
        <v>108</v>
      </c>
      <c r="D19" s="215">
        <f t="shared" si="0"/>
        <v>47.17</v>
      </c>
      <c r="E19" s="216">
        <f t="shared" si="1"/>
        <v>47.17</v>
      </c>
      <c r="F19" s="216">
        <f t="shared" si="2"/>
        <v>0</v>
      </c>
      <c r="G19" s="216">
        <f t="shared" si="3"/>
        <v>47.17</v>
      </c>
      <c r="H19" s="216">
        <v>47.17</v>
      </c>
      <c r="I19" s="216">
        <v>0</v>
      </c>
      <c r="J19" s="216">
        <f t="shared" si="4"/>
        <v>0</v>
      </c>
      <c r="K19" s="216">
        <v>0</v>
      </c>
      <c r="L19" s="216">
        <v>0</v>
      </c>
      <c r="M19" s="216">
        <f t="shared" si="5"/>
        <v>0</v>
      </c>
      <c r="N19" s="216">
        <v>0</v>
      </c>
      <c r="O19" s="216">
        <v>0</v>
      </c>
      <c r="P19" s="216">
        <f t="shared" si="6"/>
        <v>0</v>
      </c>
      <c r="Q19" s="216">
        <v>0</v>
      </c>
      <c r="R19" s="216">
        <v>0</v>
      </c>
      <c r="S19" s="216">
        <f t="shared" si="7"/>
        <v>0</v>
      </c>
      <c r="T19" s="216">
        <v>0</v>
      </c>
      <c r="U19" s="216">
        <v>0</v>
      </c>
      <c r="V19" s="67"/>
    </row>
    <row r="20" s="204" customFormat="1" spans="1:22">
      <c r="A20" s="212" t="s">
        <v>101</v>
      </c>
      <c r="B20" s="212">
        <v>2101103</v>
      </c>
      <c r="C20" s="218" t="s">
        <v>109</v>
      </c>
      <c r="D20" s="215">
        <f t="shared" si="0"/>
        <v>10.85</v>
      </c>
      <c r="E20" s="216">
        <f t="shared" si="1"/>
        <v>10.85</v>
      </c>
      <c r="F20" s="216">
        <f t="shared" si="2"/>
        <v>0</v>
      </c>
      <c r="G20" s="216">
        <f t="shared" si="3"/>
        <v>10.85</v>
      </c>
      <c r="H20" s="216">
        <v>10.85</v>
      </c>
      <c r="I20" s="216">
        <v>0</v>
      </c>
      <c r="J20" s="216">
        <f t="shared" si="4"/>
        <v>0</v>
      </c>
      <c r="K20" s="216">
        <v>0</v>
      </c>
      <c r="L20" s="216">
        <v>0</v>
      </c>
      <c r="M20" s="216">
        <f t="shared" si="5"/>
        <v>0</v>
      </c>
      <c r="N20" s="216">
        <v>0</v>
      </c>
      <c r="O20" s="216">
        <v>0</v>
      </c>
      <c r="P20" s="216">
        <f t="shared" si="6"/>
        <v>0</v>
      </c>
      <c r="Q20" s="216">
        <v>0</v>
      </c>
      <c r="R20" s="216">
        <v>0</v>
      </c>
      <c r="S20" s="216">
        <f t="shared" si="7"/>
        <v>0</v>
      </c>
      <c r="T20" s="216">
        <v>0</v>
      </c>
      <c r="U20" s="216">
        <v>0</v>
      </c>
      <c r="V20" s="67"/>
    </row>
    <row r="21" s="204" customFormat="1" spans="1:22">
      <c r="A21" s="212" t="s">
        <v>101</v>
      </c>
      <c r="B21" s="212">
        <v>2120104</v>
      </c>
      <c r="C21" s="212" t="s">
        <v>110</v>
      </c>
      <c r="D21" s="219">
        <f t="shared" si="0"/>
        <v>101.02</v>
      </c>
      <c r="E21" s="215">
        <f t="shared" si="1"/>
        <v>22.28</v>
      </c>
      <c r="F21" s="216">
        <f t="shared" si="2"/>
        <v>78.74</v>
      </c>
      <c r="G21" s="216">
        <f t="shared" si="3"/>
        <v>101.02</v>
      </c>
      <c r="H21" s="216">
        <v>22.28</v>
      </c>
      <c r="I21" s="216">
        <v>78.74</v>
      </c>
      <c r="J21" s="216">
        <f t="shared" si="4"/>
        <v>0</v>
      </c>
      <c r="K21" s="216">
        <v>0</v>
      </c>
      <c r="L21" s="216">
        <v>0</v>
      </c>
      <c r="M21" s="216">
        <f t="shared" si="5"/>
        <v>0</v>
      </c>
      <c r="N21" s="216">
        <v>0</v>
      </c>
      <c r="O21" s="216">
        <v>0</v>
      </c>
      <c r="P21" s="216">
        <f t="shared" si="6"/>
        <v>0</v>
      </c>
      <c r="Q21" s="216">
        <v>0</v>
      </c>
      <c r="R21" s="216">
        <v>0</v>
      </c>
      <c r="S21" s="216">
        <f t="shared" si="7"/>
        <v>0</v>
      </c>
      <c r="T21" s="216">
        <v>0</v>
      </c>
      <c r="U21" s="216">
        <v>0</v>
      </c>
      <c r="V21" s="67"/>
    </row>
    <row r="22" s="204" customFormat="1" spans="1:22">
      <c r="A22" s="212" t="s">
        <v>101</v>
      </c>
      <c r="B22" s="212">
        <v>2129999</v>
      </c>
      <c r="C22" s="212" t="s">
        <v>111</v>
      </c>
      <c r="D22" s="219">
        <f t="shared" si="0"/>
        <v>35</v>
      </c>
      <c r="E22" s="215">
        <f t="shared" si="1"/>
        <v>35</v>
      </c>
      <c r="F22" s="216">
        <f t="shared" si="2"/>
        <v>0</v>
      </c>
      <c r="G22" s="216">
        <f t="shared" si="3"/>
        <v>35</v>
      </c>
      <c r="H22" s="216">
        <v>35</v>
      </c>
      <c r="I22" s="216">
        <v>0</v>
      </c>
      <c r="J22" s="216">
        <f t="shared" si="4"/>
        <v>0</v>
      </c>
      <c r="K22" s="216">
        <v>0</v>
      </c>
      <c r="L22" s="216">
        <v>0</v>
      </c>
      <c r="M22" s="216">
        <f t="shared" si="5"/>
        <v>0</v>
      </c>
      <c r="N22" s="216">
        <v>0</v>
      </c>
      <c r="O22" s="216">
        <v>0</v>
      </c>
      <c r="P22" s="216">
        <f t="shared" si="6"/>
        <v>0</v>
      </c>
      <c r="Q22" s="216">
        <v>0</v>
      </c>
      <c r="R22" s="216">
        <v>0</v>
      </c>
      <c r="S22" s="216">
        <f t="shared" si="7"/>
        <v>0</v>
      </c>
      <c r="T22" s="216">
        <v>0</v>
      </c>
      <c r="U22" s="216">
        <v>0</v>
      </c>
      <c r="V22" s="67"/>
    </row>
    <row r="23" s="204" customFormat="1" spans="1:22">
      <c r="A23" s="212" t="s">
        <v>101</v>
      </c>
      <c r="B23" s="212">
        <v>2130104</v>
      </c>
      <c r="C23" s="218" t="s">
        <v>103</v>
      </c>
      <c r="D23" s="215">
        <f t="shared" si="0"/>
        <v>225.36</v>
      </c>
      <c r="E23" s="216">
        <f t="shared" si="1"/>
        <v>225.36</v>
      </c>
      <c r="F23" s="216">
        <f t="shared" si="2"/>
        <v>0</v>
      </c>
      <c r="G23" s="216">
        <f t="shared" si="3"/>
        <v>225.36</v>
      </c>
      <c r="H23" s="216">
        <v>225.36</v>
      </c>
      <c r="I23" s="216">
        <v>0</v>
      </c>
      <c r="J23" s="216">
        <f t="shared" si="4"/>
        <v>0</v>
      </c>
      <c r="K23" s="216">
        <v>0</v>
      </c>
      <c r="L23" s="216">
        <v>0</v>
      </c>
      <c r="M23" s="216">
        <f t="shared" si="5"/>
        <v>0</v>
      </c>
      <c r="N23" s="216">
        <v>0</v>
      </c>
      <c r="O23" s="216">
        <v>0</v>
      </c>
      <c r="P23" s="216">
        <f t="shared" si="6"/>
        <v>0</v>
      </c>
      <c r="Q23" s="216">
        <v>0</v>
      </c>
      <c r="R23" s="216">
        <v>0</v>
      </c>
      <c r="S23" s="216">
        <f t="shared" si="7"/>
        <v>0</v>
      </c>
      <c r="T23" s="216">
        <v>0</v>
      </c>
      <c r="U23" s="216">
        <v>0</v>
      </c>
      <c r="V23" s="67"/>
    </row>
    <row r="24" s="204" customFormat="1" spans="1:22">
      <c r="A24" s="212" t="s">
        <v>101</v>
      </c>
      <c r="B24" s="212">
        <v>2130234</v>
      </c>
      <c r="C24" s="218" t="s">
        <v>112</v>
      </c>
      <c r="D24" s="215">
        <f t="shared" si="0"/>
        <v>10</v>
      </c>
      <c r="E24" s="216">
        <f t="shared" si="1"/>
        <v>0</v>
      </c>
      <c r="F24" s="216">
        <f t="shared" si="2"/>
        <v>10</v>
      </c>
      <c r="G24" s="216">
        <f t="shared" si="3"/>
        <v>10</v>
      </c>
      <c r="H24" s="216">
        <v>0</v>
      </c>
      <c r="I24" s="216">
        <v>10</v>
      </c>
      <c r="J24" s="216">
        <f t="shared" si="4"/>
        <v>0</v>
      </c>
      <c r="K24" s="216">
        <v>0</v>
      </c>
      <c r="L24" s="216">
        <v>0</v>
      </c>
      <c r="M24" s="216">
        <f t="shared" si="5"/>
        <v>0</v>
      </c>
      <c r="N24" s="216">
        <v>0</v>
      </c>
      <c r="O24" s="216">
        <v>0</v>
      </c>
      <c r="P24" s="216">
        <f t="shared" si="6"/>
        <v>0</v>
      </c>
      <c r="Q24" s="216">
        <v>0</v>
      </c>
      <c r="R24" s="216">
        <v>0</v>
      </c>
      <c r="S24" s="216">
        <f t="shared" si="7"/>
        <v>0</v>
      </c>
      <c r="T24" s="216">
        <v>0</v>
      </c>
      <c r="U24" s="216">
        <v>0</v>
      </c>
      <c r="V24" s="67"/>
    </row>
    <row r="25" s="204" customFormat="1" ht="24" spans="1:22">
      <c r="A25" s="212" t="s">
        <v>101</v>
      </c>
      <c r="B25" s="212">
        <v>2130705</v>
      </c>
      <c r="C25" s="218" t="s">
        <v>113</v>
      </c>
      <c r="D25" s="215">
        <f t="shared" si="0"/>
        <v>53.62</v>
      </c>
      <c r="E25" s="216">
        <f t="shared" si="1"/>
        <v>31</v>
      </c>
      <c r="F25" s="216">
        <f t="shared" si="2"/>
        <v>22.62</v>
      </c>
      <c r="G25" s="216">
        <f t="shared" si="3"/>
        <v>53.62</v>
      </c>
      <c r="H25" s="216">
        <v>31</v>
      </c>
      <c r="I25" s="216">
        <v>22.62</v>
      </c>
      <c r="J25" s="216">
        <f t="shared" si="4"/>
        <v>0</v>
      </c>
      <c r="K25" s="216">
        <v>0</v>
      </c>
      <c r="L25" s="216">
        <v>0</v>
      </c>
      <c r="M25" s="216">
        <f t="shared" si="5"/>
        <v>0</v>
      </c>
      <c r="N25" s="216">
        <v>0</v>
      </c>
      <c r="O25" s="216">
        <v>0</v>
      </c>
      <c r="P25" s="216">
        <f t="shared" si="6"/>
        <v>0</v>
      </c>
      <c r="Q25" s="216">
        <v>0</v>
      </c>
      <c r="R25" s="216">
        <v>0</v>
      </c>
      <c r="S25" s="216">
        <f t="shared" si="7"/>
        <v>0</v>
      </c>
      <c r="T25" s="216">
        <v>0</v>
      </c>
      <c r="U25" s="216">
        <v>0</v>
      </c>
      <c r="V25" s="67"/>
    </row>
    <row r="26" s="204" customFormat="1" spans="1:22">
      <c r="A26" s="212" t="s">
        <v>101</v>
      </c>
      <c r="B26" s="212">
        <v>2210201</v>
      </c>
      <c r="C26" s="212" t="s">
        <v>114</v>
      </c>
      <c r="D26" s="219">
        <f t="shared" si="0"/>
        <v>126.09</v>
      </c>
      <c r="E26" s="215">
        <f t="shared" si="1"/>
        <v>126.09</v>
      </c>
      <c r="F26" s="216">
        <f t="shared" si="2"/>
        <v>0</v>
      </c>
      <c r="G26" s="216">
        <f t="shared" si="3"/>
        <v>126.09</v>
      </c>
      <c r="H26" s="216">
        <v>126.09</v>
      </c>
      <c r="I26" s="216">
        <v>0</v>
      </c>
      <c r="J26" s="216">
        <f t="shared" si="4"/>
        <v>0</v>
      </c>
      <c r="K26" s="216">
        <v>0</v>
      </c>
      <c r="L26" s="216">
        <v>0</v>
      </c>
      <c r="M26" s="216">
        <f t="shared" si="5"/>
        <v>0</v>
      </c>
      <c r="N26" s="216">
        <v>0</v>
      </c>
      <c r="O26" s="216">
        <v>0</v>
      </c>
      <c r="P26" s="216">
        <f t="shared" si="6"/>
        <v>0</v>
      </c>
      <c r="Q26" s="216">
        <v>0</v>
      </c>
      <c r="R26" s="216">
        <v>0</v>
      </c>
      <c r="S26" s="216">
        <f t="shared" si="7"/>
        <v>0</v>
      </c>
      <c r="T26" s="216">
        <v>0</v>
      </c>
      <c r="U26" s="216">
        <v>0</v>
      </c>
      <c r="V26" s="67"/>
    </row>
    <row r="27" spans="1:22">
      <c r="A27" s="64" t="s">
        <v>56</v>
      </c>
      <c r="B27" s="60"/>
      <c r="C27" s="60"/>
      <c r="D27" s="220"/>
      <c r="E27" s="212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223"/>
    </row>
  </sheetData>
  <mergeCells count="16">
    <mergeCell ref="A2:V2"/>
    <mergeCell ref="A3:C3"/>
    <mergeCell ref="D4:U4"/>
    <mergeCell ref="G5:O5"/>
    <mergeCell ref="G6:I6"/>
    <mergeCell ref="J6:L6"/>
    <mergeCell ref="M6:O6"/>
    <mergeCell ref="A8:C8"/>
    <mergeCell ref="A4:A7"/>
    <mergeCell ref="D5:D7"/>
    <mergeCell ref="E5:E7"/>
    <mergeCell ref="F5:F7"/>
    <mergeCell ref="V4:V8"/>
    <mergeCell ref="B4:C6"/>
    <mergeCell ref="P5:R6"/>
    <mergeCell ref="S5:U6"/>
  </mergeCells>
  <pageMargins left="0.75" right="0.75" top="1" bottom="1" header="0.5" footer="0.5"/>
  <pageSetup paperSize="9" scale="5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8"/>
  <sheetViews>
    <sheetView view="pageBreakPreview" zoomScale="115" zoomScaleNormal="100" topLeftCell="A25" workbookViewId="0">
      <selection activeCell="B106" sqref="B106"/>
    </sheetView>
  </sheetViews>
  <sheetFormatPr defaultColWidth="10" defaultRowHeight="13.5"/>
  <cols>
    <col min="1" max="1" width="28" customWidth="1"/>
    <col min="2" max="2" width="21.6333333333333" customWidth="1"/>
    <col min="3" max="3" width="10.75" style="141" customWidth="1"/>
    <col min="4" max="4" width="16.8833333333333" customWidth="1"/>
    <col min="5" max="5" width="8.75" style="142" customWidth="1"/>
    <col min="6" max="6" width="14.5" style="143" customWidth="1"/>
    <col min="7" max="7" width="12.75" customWidth="1"/>
    <col min="8" max="8" width="11.1333333333333" customWidth="1"/>
    <col min="9" max="9" width="11.5" style="69" customWidth="1"/>
    <col min="10" max="10" width="9" customWidth="1"/>
    <col min="11" max="11" width="9.25" customWidth="1"/>
    <col min="12" max="12" width="10" style="69" customWidth="1"/>
    <col min="13" max="13" width="12.8833333333333" customWidth="1"/>
    <col min="14" max="14" width="10.3833333333333" style="69" customWidth="1"/>
    <col min="15" max="15" width="9.63333333333333" style="69" customWidth="1"/>
    <col min="16" max="16" width="7.88333333333333" style="69" customWidth="1"/>
    <col min="17" max="17" width="7.63333333333333" style="69" customWidth="1"/>
    <col min="18" max="18" width="12" style="69" customWidth="1"/>
  </cols>
  <sheetData>
    <row r="1" ht="21" customHeight="1" spans="1:4">
      <c r="A1" s="116" t="s">
        <v>115</v>
      </c>
      <c r="B1" s="144"/>
      <c r="C1" s="145"/>
      <c r="D1" s="144"/>
    </row>
    <row r="2" ht="60" customHeight="1" spans="1:19">
      <c r="A2" s="123" t="s">
        <v>116</v>
      </c>
      <c r="B2" s="123"/>
      <c r="C2" s="146"/>
      <c r="D2" s="123"/>
      <c r="E2" s="147"/>
      <c r="F2" s="148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ht="14.25" customHeight="1" spans="1:19">
      <c r="A3" s="103"/>
      <c r="B3" s="103"/>
      <c r="C3" s="149"/>
      <c r="D3" s="103"/>
      <c r="E3" s="150"/>
      <c r="F3" s="103"/>
      <c r="G3" s="103"/>
      <c r="H3" s="103"/>
      <c r="I3" s="181"/>
      <c r="J3" s="103"/>
      <c r="K3" s="103"/>
      <c r="L3" s="181"/>
      <c r="M3" s="103"/>
      <c r="N3" s="181"/>
      <c r="O3" s="181"/>
      <c r="P3" s="181"/>
      <c r="Q3" s="181"/>
      <c r="S3" s="109" t="s">
        <v>2</v>
      </c>
    </row>
    <row r="4" s="139" customFormat="1" ht="25" customHeight="1" spans="1:19">
      <c r="A4" s="151" t="s">
        <v>59</v>
      </c>
      <c r="B4" s="152" t="s">
        <v>117</v>
      </c>
      <c r="C4" s="153" t="s">
        <v>118</v>
      </c>
      <c r="D4" s="154"/>
      <c r="E4" s="155" t="s">
        <v>119</v>
      </c>
      <c r="F4" s="156"/>
      <c r="G4" s="157" t="s">
        <v>120</v>
      </c>
      <c r="H4" s="157" t="s">
        <v>85</v>
      </c>
      <c r="I4" s="157"/>
      <c r="J4" s="157"/>
      <c r="K4" s="157"/>
      <c r="L4" s="157" t="s">
        <v>86</v>
      </c>
      <c r="M4" s="157" t="s">
        <v>87</v>
      </c>
      <c r="N4" s="157"/>
      <c r="O4" s="157"/>
      <c r="P4" s="157"/>
      <c r="Q4" s="157"/>
      <c r="R4" s="182"/>
      <c r="S4" s="183" t="s">
        <v>5</v>
      </c>
    </row>
    <row r="5" s="139" customFormat="1" ht="34.9" customHeight="1" spans="1:19">
      <c r="A5" s="151"/>
      <c r="B5" s="158"/>
      <c r="C5" s="159" t="s">
        <v>88</v>
      </c>
      <c r="D5" s="157" t="s">
        <v>89</v>
      </c>
      <c r="E5" s="155" t="s">
        <v>88</v>
      </c>
      <c r="F5" s="160" t="s">
        <v>89</v>
      </c>
      <c r="G5" s="157"/>
      <c r="H5" s="157" t="s">
        <v>65</v>
      </c>
      <c r="I5" s="157" t="s">
        <v>66</v>
      </c>
      <c r="J5" s="157" t="s">
        <v>67</v>
      </c>
      <c r="K5" s="157" t="s">
        <v>68</v>
      </c>
      <c r="L5" s="157"/>
      <c r="M5" s="157" t="s">
        <v>65</v>
      </c>
      <c r="N5" s="157" t="s">
        <v>69</v>
      </c>
      <c r="O5" s="157" t="s">
        <v>70</v>
      </c>
      <c r="P5" s="157" t="s">
        <v>71</v>
      </c>
      <c r="Q5" s="157" t="s">
        <v>72</v>
      </c>
      <c r="R5" s="182" t="s">
        <v>73</v>
      </c>
      <c r="S5" s="183"/>
    </row>
    <row r="6" s="139" customFormat="1" ht="24.95" customHeight="1" spans="1:19">
      <c r="A6" s="151" t="s">
        <v>74</v>
      </c>
      <c r="B6" s="151"/>
      <c r="C6" s="161"/>
      <c r="D6" s="151"/>
      <c r="E6" s="162"/>
      <c r="F6" s="163"/>
      <c r="G6" s="151" t="s">
        <v>75</v>
      </c>
      <c r="H6" s="151" t="s">
        <v>76</v>
      </c>
      <c r="I6" s="151">
        <v>3</v>
      </c>
      <c r="J6" s="151">
        <v>4</v>
      </c>
      <c r="K6" s="151">
        <v>5</v>
      </c>
      <c r="L6" s="151">
        <v>6</v>
      </c>
      <c r="M6" s="151" t="s">
        <v>77</v>
      </c>
      <c r="N6" s="151">
        <v>8</v>
      </c>
      <c r="O6" s="151">
        <v>9</v>
      </c>
      <c r="P6" s="151">
        <v>10</v>
      </c>
      <c r="Q6" s="151">
        <v>11</v>
      </c>
      <c r="R6" s="184">
        <v>12</v>
      </c>
      <c r="S6" s="183"/>
    </row>
    <row r="7" spans="1:19">
      <c r="A7" s="164" t="s">
        <v>121</v>
      </c>
      <c r="B7" s="130"/>
      <c r="C7" s="165"/>
      <c r="D7" s="166"/>
      <c r="E7" s="167"/>
      <c r="F7" s="168"/>
      <c r="G7" s="169">
        <f>G8+G51</f>
        <v>1828.29</v>
      </c>
      <c r="H7" s="169">
        <f t="shared" ref="H7:R7" si="0">H8+H51</f>
        <v>1828.29</v>
      </c>
      <c r="I7" s="169">
        <f t="shared" si="0"/>
        <v>1828.29</v>
      </c>
      <c r="J7" s="169">
        <f t="shared" si="0"/>
        <v>0</v>
      </c>
      <c r="K7" s="169">
        <f t="shared" si="0"/>
        <v>0</v>
      </c>
      <c r="L7" s="169">
        <f t="shared" si="0"/>
        <v>0</v>
      </c>
      <c r="M7" s="169">
        <f t="shared" si="0"/>
        <v>0</v>
      </c>
      <c r="N7" s="169">
        <f t="shared" si="0"/>
        <v>0</v>
      </c>
      <c r="O7" s="169">
        <f t="shared" si="0"/>
        <v>0</v>
      </c>
      <c r="P7" s="169">
        <f t="shared" si="0"/>
        <v>0</v>
      </c>
      <c r="Q7" s="169">
        <f t="shared" si="0"/>
        <v>0</v>
      </c>
      <c r="R7" s="169">
        <f t="shared" si="0"/>
        <v>0</v>
      </c>
      <c r="S7" s="100"/>
    </row>
    <row r="8" spans="1:19">
      <c r="A8" s="170"/>
      <c r="B8" s="130" t="s">
        <v>122</v>
      </c>
      <c r="C8" s="165"/>
      <c r="D8" s="166"/>
      <c r="E8" s="167"/>
      <c r="F8" s="168"/>
      <c r="G8" s="169">
        <f>H8+M8+L8</f>
        <v>1611.4</v>
      </c>
      <c r="H8" s="169">
        <f>I8+J8+K8</f>
        <v>1611.4</v>
      </c>
      <c r="I8" s="169">
        <f>SUM(I9:I50)</f>
        <v>1611.4</v>
      </c>
      <c r="J8" s="169">
        <f>SUM(J9:J50)</f>
        <v>0</v>
      </c>
      <c r="K8" s="169">
        <f>SUM(K9:K50)</f>
        <v>0</v>
      </c>
      <c r="L8" s="169">
        <f>SUM(L9:L50)</f>
        <v>0</v>
      </c>
      <c r="M8" s="169">
        <f>N8+O8+P8+Q8+R8</f>
        <v>0</v>
      </c>
      <c r="N8" s="169">
        <f>SUM(N9:N50)</f>
        <v>0</v>
      </c>
      <c r="O8" s="169">
        <f>SUM(O9:O50)</f>
        <v>0</v>
      </c>
      <c r="P8" s="169">
        <f>SUM(P9:P50)</f>
        <v>0</v>
      </c>
      <c r="Q8" s="169">
        <f>SUM(Q9:Q50)</f>
        <v>0</v>
      </c>
      <c r="R8" s="169">
        <f>SUM(R9:R50)</f>
        <v>0</v>
      </c>
      <c r="S8" s="100"/>
    </row>
    <row r="9" spans="1:19">
      <c r="A9" s="170"/>
      <c r="B9" s="131"/>
      <c r="C9" s="171">
        <v>2120104</v>
      </c>
      <c r="D9" s="134" t="s">
        <v>110</v>
      </c>
      <c r="E9" s="172">
        <v>30101</v>
      </c>
      <c r="F9" s="173" t="s">
        <v>123</v>
      </c>
      <c r="G9" s="169">
        <v>8.48</v>
      </c>
      <c r="H9" s="169">
        <v>8.48</v>
      </c>
      <c r="I9" s="169">
        <v>8.48</v>
      </c>
      <c r="J9" s="169">
        <v>0</v>
      </c>
      <c r="K9" s="169">
        <v>0</v>
      </c>
      <c r="L9" s="169">
        <v>0</v>
      </c>
      <c r="M9" s="169">
        <v>0</v>
      </c>
      <c r="N9" s="169">
        <v>0</v>
      </c>
      <c r="O9" s="169">
        <v>0</v>
      </c>
      <c r="P9" s="169">
        <v>0</v>
      </c>
      <c r="Q9" s="169">
        <v>0</v>
      </c>
      <c r="R9" s="185">
        <v>0</v>
      </c>
      <c r="S9" s="100"/>
    </row>
    <row r="10" spans="1:19">
      <c r="A10" s="170"/>
      <c r="B10" s="131"/>
      <c r="C10" s="171">
        <v>2120104</v>
      </c>
      <c r="D10" s="134" t="s">
        <v>110</v>
      </c>
      <c r="E10" s="172">
        <v>30102</v>
      </c>
      <c r="F10" s="173" t="s">
        <v>124</v>
      </c>
      <c r="G10" s="169">
        <v>4.75</v>
      </c>
      <c r="H10" s="169">
        <v>4.75</v>
      </c>
      <c r="I10" s="169">
        <v>4.75</v>
      </c>
      <c r="J10" s="169">
        <v>0</v>
      </c>
      <c r="K10" s="169">
        <v>0</v>
      </c>
      <c r="L10" s="169">
        <v>0</v>
      </c>
      <c r="M10" s="169">
        <v>0</v>
      </c>
      <c r="N10" s="169">
        <v>0</v>
      </c>
      <c r="O10" s="169">
        <v>0</v>
      </c>
      <c r="P10" s="169">
        <v>0</v>
      </c>
      <c r="Q10" s="169">
        <v>0</v>
      </c>
      <c r="R10" s="185">
        <v>0</v>
      </c>
      <c r="S10" s="100"/>
    </row>
    <row r="11" spans="1:19">
      <c r="A11" s="170"/>
      <c r="B11" s="131"/>
      <c r="C11" s="171">
        <v>2120104</v>
      </c>
      <c r="D11" s="134" t="s">
        <v>110</v>
      </c>
      <c r="E11" s="172">
        <v>30103</v>
      </c>
      <c r="F11" s="173" t="s">
        <v>125</v>
      </c>
      <c r="G11" s="169">
        <v>1.95</v>
      </c>
      <c r="H11" s="169">
        <v>1.95</v>
      </c>
      <c r="I11" s="169">
        <v>1.95</v>
      </c>
      <c r="J11" s="169">
        <v>0</v>
      </c>
      <c r="K11" s="169">
        <v>0</v>
      </c>
      <c r="L11" s="169">
        <v>0</v>
      </c>
      <c r="M11" s="169">
        <v>0</v>
      </c>
      <c r="N11" s="169">
        <v>0</v>
      </c>
      <c r="O11" s="169">
        <v>0</v>
      </c>
      <c r="P11" s="169">
        <v>0</v>
      </c>
      <c r="Q11" s="169">
        <v>0</v>
      </c>
      <c r="R11" s="185">
        <v>0</v>
      </c>
      <c r="S11" s="100"/>
    </row>
    <row r="12" spans="1:19">
      <c r="A12" s="170"/>
      <c r="B12" s="131"/>
      <c r="C12" s="171">
        <v>2120104</v>
      </c>
      <c r="D12" s="134" t="s">
        <v>110</v>
      </c>
      <c r="E12" s="172">
        <v>30107</v>
      </c>
      <c r="F12" s="173" t="s">
        <v>126</v>
      </c>
      <c r="G12" s="169">
        <v>6.91</v>
      </c>
      <c r="H12" s="169">
        <v>6.91</v>
      </c>
      <c r="I12" s="169">
        <v>6.91</v>
      </c>
      <c r="J12" s="169">
        <v>0</v>
      </c>
      <c r="K12" s="169">
        <v>0</v>
      </c>
      <c r="L12" s="169">
        <v>0</v>
      </c>
      <c r="M12" s="169">
        <v>0</v>
      </c>
      <c r="N12" s="169">
        <v>0</v>
      </c>
      <c r="O12" s="169">
        <v>0</v>
      </c>
      <c r="P12" s="169">
        <v>0</v>
      </c>
      <c r="Q12" s="169">
        <v>0</v>
      </c>
      <c r="R12" s="185">
        <v>0</v>
      </c>
      <c r="S12" s="100"/>
    </row>
    <row r="13" spans="1:19">
      <c r="A13" s="170"/>
      <c r="B13" s="131"/>
      <c r="C13" s="171">
        <v>2120104</v>
      </c>
      <c r="D13" s="134" t="s">
        <v>110</v>
      </c>
      <c r="E13" s="174">
        <v>30112</v>
      </c>
      <c r="F13" s="173" t="s">
        <v>127</v>
      </c>
      <c r="G13" s="169">
        <v>0.19</v>
      </c>
      <c r="H13" s="169">
        <v>0.19</v>
      </c>
      <c r="I13" s="169">
        <v>0.19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  <c r="O13" s="169">
        <v>0</v>
      </c>
      <c r="P13" s="169">
        <v>0</v>
      </c>
      <c r="Q13" s="169">
        <v>0</v>
      </c>
      <c r="R13" s="185">
        <v>0</v>
      </c>
      <c r="S13" s="100"/>
    </row>
    <row r="14" spans="1:19">
      <c r="A14" s="170"/>
      <c r="B14" s="131"/>
      <c r="C14" s="171">
        <v>2130104</v>
      </c>
      <c r="D14" s="134" t="s">
        <v>103</v>
      </c>
      <c r="E14" s="172">
        <v>30101</v>
      </c>
      <c r="F14" s="173" t="s">
        <v>123</v>
      </c>
      <c r="G14" s="169">
        <v>115.42</v>
      </c>
      <c r="H14" s="169">
        <v>115.42</v>
      </c>
      <c r="I14" s="169">
        <v>115.42</v>
      </c>
      <c r="J14" s="169">
        <v>0</v>
      </c>
      <c r="K14" s="169">
        <v>0</v>
      </c>
      <c r="L14" s="169">
        <v>0</v>
      </c>
      <c r="M14" s="169">
        <v>0</v>
      </c>
      <c r="N14" s="169">
        <v>0</v>
      </c>
      <c r="O14" s="169">
        <v>0</v>
      </c>
      <c r="P14" s="169">
        <v>0</v>
      </c>
      <c r="Q14" s="169">
        <v>0</v>
      </c>
      <c r="R14" s="185">
        <v>0</v>
      </c>
      <c r="S14" s="100"/>
    </row>
    <row r="15" spans="1:19">
      <c r="A15" s="170"/>
      <c r="B15" s="131"/>
      <c r="C15" s="171">
        <v>2130104</v>
      </c>
      <c r="D15" s="134" t="s">
        <v>103</v>
      </c>
      <c r="E15" s="172">
        <v>30102</v>
      </c>
      <c r="F15" s="173" t="s">
        <v>124</v>
      </c>
      <c r="G15" s="169">
        <v>41.8</v>
      </c>
      <c r="H15" s="169">
        <v>41.8</v>
      </c>
      <c r="I15" s="169">
        <v>41.8</v>
      </c>
      <c r="J15" s="169">
        <v>0</v>
      </c>
      <c r="K15" s="169">
        <v>0</v>
      </c>
      <c r="L15" s="169">
        <v>0</v>
      </c>
      <c r="M15" s="169">
        <v>0</v>
      </c>
      <c r="N15" s="169">
        <v>0</v>
      </c>
      <c r="O15" s="169">
        <v>0</v>
      </c>
      <c r="P15" s="169">
        <v>0</v>
      </c>
      <c r="Q15" s="169">
        <v>0</v>
      </c>
      <c r="R15" s="185">
        <v>0</v>
      </c>
      <c r="S15" s="100"/>
    </row>
    <row r="16" spans="1:19">
      <c r="A16" s="170"/>
      <c r="B16" s="131"/>
      <c r="C16" s="171">
        <v>2130104</v>
      </c>
      <c r="D16" s="134" t="s">
        <v>103</v>
      </c>
      <c r="E16" s="172">
        <v>30103</v>
      </c>
      <c r="F16" s="173" t="s">
        <v>125</v>
      </c>
      <c r="G16" s="169">
        <v>14.3</v>
      </c>
      <c r="H16" s="169">
        <v>14.3</v>
      </c>
      <c r="I16" s="169">
        <v>14.3</v>
      </c>
      <c r="J16" s="169">
        <v>0</v>
      </c>
      <c r="K16" s="169">
        <v>0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85">
        <v>0</v>
      </c>
      <c r="S16" s="100"/>
    </row>
    <row r="17" spans="1:19">
      <c r="A17" s="170"/>
      <c r="B17" s="131"/>
      <c r="C17" s="171">
        <v>2130104</v>
      </c>
      <c r="D17" s="134" t="s">
        <v>103</v>
      </c>
      <c r="E17" s="172">
        <v>30107</v>
      </c>
      <c r="F17" s="173" t="s">
        <v>126</v>
      </c>
      <c r="G17" s="169">
        <v>52.13</v>
      </c>
      <c r="H17" s="169">
        <v>52.13</v>
      </c>
      <c r="I17" s="169">
        <v>52.13</v>
      </c>
      <c r="J17" s="169">
        <v>0</v>
      </c>
      <c r="K17" s="169">
        <v>0</v>
      </c>
      <c r="L17" s="169">
        <v>0</v>
      </c>
      <c r="M17" s="169">
        <v>0</v>
      </c>
      <c r="N17" s="169">
        <v>0</v>
      </c>
      <c r="O17" s="169">
        <v>0</v>
      </c>
      <c r="P17" s="169">
        <v>0</v>
      </c>
      <c r="Q17" s="169">
        <v>0</v>
      </c>
      <c r="R17" s="185">
        <v>0</v>
      </c>
      <c r="S17" s="100"/>
    </row>
    <row r="18" spans="1:19">
      <c r="A18" s="170"/>
      <c r="B18" s="131"/>
      <c r="C18" s="171">
        <v>2130104</v>
      </c>
      <c r="D18" s="134" t="s">
        <v>103</v>
      </c>
      <c r="E18" s="172">
        <v>30112</v>
      </c>
      <c r="F18" s="173" t="s">
        <v>127</v>
      </c>
      <c r="G18" s="169">
        <v>1.71</v>
      </c>
      <c r="H18" s="169">
        <v>1.71</v>
      </c>
      <c r="I18" s="169">
        <v>1.71</v>
      </c>
      <c r="J18" s="169">
        <v>0</v>
      </c>
      <c r="K18" s="169">
        <v>0</v>
      </c>
      <c r="L18" s="169">
        <v>0</v>
      </c>
      <c r="M18" s="169">
        <v>0</v>
      </c>
      <c r="N18" s="169">
        <v>0</v>
      </c>
      <c r="O18" s="169">
        <v>0</v>
      </c>
      <c r="P18" s="169">
        <v>0</v>
      </c>
      <c r="Q18" s="169">
        <v>0</v>
      </c>
      <c r="R18" s="185">
        <v>0</v>
      </c>
      <c r="S18" s="100"/>
    </row>
    <row r="19" spans="1:19">
      <c r="A19" s="170"/>
      <c r="B19" s="131"/>
      <c r="C19" s="171">
        <v>2210201</v>
      </c>
      <c r="D19" s="134" t="s">
        <v>114</v>
      </c>
      <c r="E19" s="172">
        <v>30113</v>
      </c>
      <c r="F19" s="173" t="s">
        <v>114</v>
      </c>
      <c r="G19" s="169">
        <v>35.27</v>
      </c>
      <c r="H19" s="169">
        <v>35.27</v>
      </c>
      <c r="I19" s="169">
        <v>35.27</v>
      </c>
      <c r="J19" s="169">
        <v>0</v>
      </c>
      <c r="K19" s="169">
        <v>0</v>
      </c>
      <c r="L19" s="169">
        <v>0</v>
      </c>
      <c r="M19" s="169">
        <v>0</v>
      </c>
      <c r="N19" s="169">
        <v>0</v>
      </c>
      <c r="O19" s="169">
        <v>0</v>
      </c>
      <c r="P19" s="169">
        <v>0</v>
      </c>
      <c r="Q19" s="169">
        <v>0</v>
      </c>
      <c r="R19" s="185">
        <v>0</v>
      </c>
      <c r="S19" s="100"/>
    </row>
    <row r="20" spans="1:19">
      <c r="A20" s="170"/>
      <c r="B20" s="131"/>
      <c r="C20" s="171">
        <v>2210201</v>
      </c>
      <c r="D20" s="134" t="s">
        <v>114</v>
      </c>
      <c r="E20" s="172">
        <v>30113</v>
      </c>
      <c r="F20" s="173" t="s">
        <v>114</v>
      </c>
      <c r="G20" s="169">
        <v>90.81</v>
      </c>
      <c r="H20" s="169">
        <v>90.81</v>
      </c>
      <c r="I20" s="169">
        <v>90.81</v>
      </c>
      <c r="J20" s="169">
        <v>0</v>
      </c>
      <c r="K20" s="169">
        <v>0</v>
      </c>
      <c r="L20" s="169">
        <v>0</v>
      </c>
      <c r="M20" s="169">
        <v>0</v>
      </c>
      <c r="N20" s="169">
        <v>0</v>
      </c>
      <c r="O20" s="169">
        <v>0</v>
      </c>
      <c r="P20" s="169">
        <v>0</v>
      </c>
      <c r="Q20" s="169">
        <v>0</v>
      </c>
      <c r="R20" s="185">
        <v>0</v>
      </c>
      <c r="S20" s="100"/>
    </row>
    <row r="21" spans="1:19">
      <c r="A21" s="170"/>
      <c r="B21" s="131"/>
      <c r="C21" s="171">
        <v>2010301</v>
      </c>
      <c r="D21" s="134" t="s">
        <v>102</v>
      </c>
      <c r="E21" s="172">
        <v>30101</v>
      </c>
      <c r="F21" s="173" t="s">
        <v>123</v>
      </c>
      <c r="G21" s="169">
        <v>129.48</v>
      </c>
      <c r="H21" s="169">
        <v>129.48</v>
      </c>
      <c r="I21" s="169">
        <v>129.48</v>
      </c>
      <c r="J21" s="169">
        <v>0</v>
      </c>
      <c r="K21" s="169">
        <v>0</v>
      </c>
      <c r="L21" s="169">
        <v>0</v>
      </c>
      <c r="M21" s="169">
        <v>0</v>
      </c>
      <c r="N21" s="169">
        <v>0</v>
      </c>
      <c r="O21" s="169">
        <v>0</v>
      </c>
      <c r="P21" s="169">
        <v>0</v>
      </c>
      <c r="Q21" s="169">
        <v>0</v>
      </c>
      <c r="R21" s="185">
        <v>0</v>
      </c>
      <c r="S21" s="100"/>
    </row>
    <row r="22" spans="1:19">
      <c r="A22" s="170"/>
      <c r="B22" s="131"/>
      <c r="C22" s="171">
        <v>2010301</v>
      </c>
      <c r="D22" s="134" t="s">
        <v>102</v>
      </c>
      <c r="E22" s="172">
        <v>30102</v>
      </c>
      <c r="F22" s="173" t="s">
        <v>124</v>
      </c>
      <c r="G22" s="169">
        <v>153.78</v>
      </c>
      <c r="H22" s="169">
        <v>153.78</v>
      </c>
      <c r="I22" s="169">
        <v>153.78</v>
      </c>
      <c r="J22" s="169">
        <v>0</v>
      </c>
      <c r="K22" s="169">
        <v>0</v>
      </c>
      <c r="L22" s="169">
        <v>0</v>
      </c>
      <c r="M22" s="169">
        <v>0</v>
      </c>
      <c r="N22" s="169">
        <v>0</v>
      </c>
      <c r="O22" s="169">
        <v>0</v>
      </c>
      <c r="P22" s="169">
        <v>0</v>
      </c>
      <c r="Q22" s="169">
        <v>0</v>
      </c>
      <c r="R22" s="185">
        <v>0</v>
      </c>
      <c r="S22" s="100"/>
    </row>
    <row r="23" spans="1:19">
      <c r="A23" s="170"/>
      <c r="B23" s="131"/>
      <c r="C23" s="171">
        <v>2010301</v>
      </c>
      <c r="D23" s="134" t="s">
        <v>102</v>
      </c>
      <c r="E23" s="172">
        <v>30103</v>
      </c>
      <c r="F23" s="173" t="s">
        <v>125</v>
      </c>
      <c r="G23" s="169">
        <v>38.72</v>
      </c>
      <c r="H23" s="169">
        <v>38.72</v>
      </c>
      <c r="I23" s="169">
        <v>38.72</v>
      </c>
      <c r="J23" s="169">
        <v>0</v>
      </c>
      <c r="K23" s="169">
        <v>0</v>
      </c>
      <c r="L23" s="169">
        <v>0</v>
      </c>
      <c r="M23" s="169">
        <v>0</v>
      </c>
      <c r="N23" s="169">
        <v>0</v>
      </c>
      <c r="O23" s="169">
        <v>0</v>
      </c>
      <c r="P23" s="169">
        <v>0</v>
      </c>
      <c r="Q23" s="169">
        <v>0</v>
      </c>
      <c r="R23" s="185">
        <v>0</v>
      </c>
      <c r="S23" s="100"/>
    </row>
    <row r="24" spans="1:19">
      <c r="A24" s="170"/>
      <c r="B24" s="131"/>
      <c r="C24" s="171">
        <v>2010301</v>
      </c>
      <c r="D24" s="134" t="s">
        <v>102</v>
      </c>
      <c r="E24" s="172">
        <v>30112</v>
      </c>
      <c r="F24" s="173" t="s">
        <v>127</v>
      </c>
      <c r="G24" s="169">
        <v>0.94</v>
      </c>
      <c r="H24" s="169">
        <v>0.94</v>
      </c>
      <c r="I24" s="169">
        <v>0.94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85">
        <v>0</v>
      </c>
      <c r="S24" s="100"/>
    </row>
    <row r="25" spans="1:19">
      <c r="A25" s="170"/>
      <c r="B25" s="131"/>
      <c r="C25" s="171">
        <v>2010301</v>
      </c>
      <c r="D25" s="134" t="s">
        <v>102</v>
      </c>
      <c r="E25" s="172">
        <v>30239</v>
      </c>
      <c r="F25" s="173" t="s">
        <v>128</v>
      </c>
      <c r="G25" s="169">
        <v>27.9</v>
      </c>
      <c r="H25" s="169">
        <v>27.9</v>
      </c>
      <c r="I25" s="169">
        <v>27.9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85">
        <v>0</v>
      </c>
      <c r="S25" s="100"/>
    </row>
    <row r="26" spans="1:19">
      <c r="A26" s="170"/>
      <c r="B26" s="131"/>
      <c r="C26" s="171">
        <v>2010301</v>
      </c>
      <c r="D26" s="134" t="s">
        <v>102</v>
      </c>
      <c r="E26" s="172">
        <v>30305</v>
      </c>
      <c r="F26" s="173" t="s">
        <v>129</v>
      </c>
      <c r="G26" s="169">
        <v>5.09</v>
      </c>
      <c r="H26" s="169">
        <v>5.09</v>
      </c>
      <c r="I26" s="169">
        <v>5.09</v>
      </c>
      <c r="J26" s="169">
        <v>0</v>
      </c>
      <c r="K26" s="169">
        <v>0</v>
      </c>
      <c r="L26" s="169">
        <v>0</v>
      </c>
      <c r="M26" s="169">
        <v>0</v>
      </c>
      <c r="N26" s="169">
        <v>0</v>
      </c>
      <c r="O26" s="169">
        <v>0</v>
      </c>
      <c r="P26" s="169">
        <v>0</v>
      </c>
      <c r="Q26" s="169">
        <v>0</v>
      </c>
      <c r="R26" s="185">
        <v>0</v>
      </c>
      <c r="S26" s="100"/>
    </row>
    <row r="27" spans="1:19">
      <c r="A27" s="170"/>
      <c r="B27" s="131"/>
      <c r="C27" s="171">
        <v>2010350</v>
      </c>
      <c r="D27" s="134" t="s">
        <v>103</v>
      </c>
      <c r="E27" s="172">
        <v>30101</v>
      </c>
      <c r="F27" s="173" t="s">
        <v>123</v>
      </c>
      <c r="G27" s="169">
        <v>69.38</v>
      </c>
      <c r="H27" s="169">
        <v>69.38</v>
      </c>
      <c r="I27" s="169">
        <v>69.38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0</v>
      </c>
      <c r="Q27" s="169">
        <v>0</v>
      </c>
      <c r="R27" s="185">
        <v>0</v>
      </c>
      <c r="S27" s="100"/>
    </row>
    <row r="28" spans="1:19">
      <c r="A28" s="170"/>
      <c r="B28" s="131"/>
      <c r="C28" s="171">
        <v>2010350</v>
      </c>
      <c r="D28" s="134" t="s">
        <v>103</v>
      </c>
      <c r="E28" s="172">
        <v>30102</v>
      </c>
      <c r="F28" s="173" t="s">
        <v>124</v>
      </c>
      <c r="G28" s="169">
        <v>29.57</v>
      </c>
      <c r="H28" s="169">
        <v>29.57</v>
      </c>
      <c r="I28" s="169">
        <v>29.57</v>
      </c>
      <c r="J28" s="169">
        <v>0</v>
      </c>
      <c r="K28" s="169">
        <v>0</v>
      </c>
      <c r="L28" s="169">
        <v>0</v>
      </c>
      <c r="M28" s="169">
        <v>0</v>
      </c>
      <c r="N28" s="169">
        <v>0</v>
      </c>
      <c r="O28" s="169">
        <v>0</v>
      </c>
      <c r="P28" s="169">
        <v>0</v>
      </c>
      <c r="Q28" s="169">
        <v>0</v>
      </c>
      <c r="R28" s="185">
        <v>0</v>
      </c>
      <c r="S28" s="100"/>
    </row>
    <row r="29" spans="1:19">
      <c r="A29" s="170"/>
      <c r="B29" s="131"/>
      <c r="C29" s="171">
        <v>2010350</v>
      </c>
      <c r="D29" s="134" t="s">
        <v>103</v>
      </c>
      <c r="E29" s="172">
        <v>30103</v>
      </c>
      <c r="F29" s="173" t="s">
        <v>125</v>
      </c>
      <c r="G29" s="169">
        <v>11.7</v>
      </c>
      <c r="H29" s="169">
        <v>11.7</v>
      </c>
      <c r="I29" s="169">
        <v>11.7</v>
      </c>
      <c r="J29" s="169">
        <v>0</v>
      </c>
      <c r="K29" s="169">
        <v>0</v>
      </c>
      <c r="L29" s="169">
        <v>0</v>
      </c>
      <c r="M29" s="169">
        <v>0</v>
      </c>
      <c r="N29" s="169">
        <v>0</v>
      </c>
      <c r="O29" s="169">
        <v>0</v>
      </c>
      <c r="P29" s="169">
        <v>0</v>
      </c>
      <c r="Q29" s="169">
        <v>0</v>
      </c>
      <c r="R29" s="185">
        <v>0</v>
      </c>
      <c r="S29" s="100"/>
    </row>
    <row r="30" spans="1:19">
      <c r="A30" s="170"/>
      <c r="B30" s="131"/>
      <c r="C30" s="171">
        <v>2010350</v>
      </c>
      <c r="D30" s="134" t="s">
        <v>103</v>
      </c>
      <c r="E30" s="172">
        <v>30107</v>
      </c>
      <c r="F30" s="173" t="s">
        <v>126</v>
      </c>
      <c r="G30" s="169">
        <v>43.46</v>
      </c>
      <c r="H30" s="169">
        <v>43.46</v>
      </c>
      <c r="I30" s="169">
        <v>43.46</v>
      </c>
      <c r="J30" s="169">
        <v>0</v>
      </c>
      <c r="K30" s="169">
        <v>0</v>
      </c>
      <c r="L30" s="169">
        <v>0</v>
      </c>
      <c r="M30" s="169">
        <v>0</v>
      </c>
      <c r="N30" s="169">
        <v>0</v>
      </c>
      <c r="O30" s="169">
        <v>0</v>
      </c>
      <c r="P30" s="169">
        <v>0</v>
      </c>
      <c r="Q30" s="169">
        <v>0</v>
      </c>
      <c r="R30" s="185">
        <v>0</v>
      </c>
      <c r="S30" s="100"/>
    </row>
    <row r="31" spans="1:19">
      <c r="A31" s="170"/>
      <c r="B31" s="131"/>
      <c r="C31" s="171">
        <v>2010350</v>
      </c>
      <c r="D31" s="134" t="s">
        <v>103</v>
      </c>
      <c r="E31" s="172" t="s">
        <v>130</v>
      </c>
      <c r="F31" s="173" t="s">
        <v>127</v>
      </c>
      <c r="G31" s="169">
        <v>1.82</v>
      </c>
      <c r="H31" s="169">
        <v>1.82</v>
      </c>
      <c r="I31" s="169">
        <v>1.82</v>
      </c>
      <c r="J31" s="169">
        <v>0</v>
      </c>
      <c r="K31" s="169">
        <v>0</v>
      </c>
      <c r="L31" s="169">
        <v>0</v>
      </c>
      <c r="M31" s="169">
        <v>0</v>
      </c>
      <c r="N31" s="169">
        <v>0</v>
      </c>
      <c r="O31" s="169">
        <v>0</v>
      </c>
      <c r="P31" s="169">
        <v>0</v>
      </c>
      <c r="Q31" s="169">
        <v>0</v>
      </c>
      <c r="R31" s="185">
        <v>0</v>
      </c>
      <c r="S31" s="100"/>
    </row>
    <row r="32" spans="1:19">
      <c r="A32" s="170"/>
      <c r="B32" s="131"/>
      <c r="C32" s="171" t="s">
        <v>131</v>
      </c>
      <c r="D32" s="134" t="s">
        <v>103</v>
      </c>
      <c r="E32" s="172" t="s">
        <v>132</v>
      </c>
      <c r="F32" s="173" t="s">
        <v>123</v>
      </c>
      <c r="G32" s="169">
        <v>51.38</v>
      </c>
      <c r="H32" s="169">
        <v>51.38</v>
      </c>
      <c r="I32" s="169">
        <v>51.38</v>
      </c>
      <c r="J32" s="169">
        <v>0</v>
      </c>
      <c r="K32" s="169">
        <v>0</v>
      </c>
      <c r="L32" s="169">
        <v>0</v>
      </c>
      <c r="M32" s="169">
        <v>0</v>
      </c>
      <c r="N32" s="169">
        <v>0</v>
      </c>
      <c r="O32" s="169">
        <v>0</v>
      </c>
      <c r="P32" s="169">
        <v>0</v>
      </c>
      <c r="Q32" s="169">
        <v>0</v>
      </c>
      <c r="R32" s="185">
        <v>0</v>
      </c>
      <c r="S32" s="100"/>
    </row>
    <row r="33" spans="1:19">
      <c r="A33" s="170"/>
      <c r="B33" s="131"/>
      <c r="C33" s="171" t="s">
        <v>131</v>
      </c>
      <c r="D33" s="134" t="s">
        <v>103</v>
      </c>
      <c r="E33" s="172" t="s">
        <v>133</v>
      </c>
      <c r="F33" s="173" t="s">
        <v>124</v>
      </c>
      <c r="G33" s="169">
        <v>23.76</v>
      </c>
      <c r="H33" s="169">
        <v>23.76</v>
      </c>
      <c r="I33" s="169">
        <v>23.76</v>
      </c>
      <c r="J33" s="169">
        <v>0</v>
      </c>
      <c r="K33" s="169">
        <v>0</v>
      </c>
      <c r="L33" s="169">
        <v>0</v>
      </c>
      <c r="M33" s="169">
        <v>0</v>
      </c>
      <c r="N33" s="169">
        <v>0</v>
      </c>
      <c r="O33" s="169">
        <v>0</v>
      </c>
      <c r="P33" s="169">
        <v>0</v>
      </c>
      <c r="Q33" s="169">
        <v>0</v>
      </c>
      <c r="R33" s="185">
        <v>0</v>
      </c>
      <c r="S33" s="100"/>
    </row>
    <row r="34" spans="1:19">
      <c r="A34" s="170"/>
      <c r="B34" s="131"/>
      <c r="C34" s="171" t="s">
        <v>131</v>
      </c>
      <c r="D34" s="134" t="s">
        <v>103</v>
      </c>
      <c r="E34" s="172" t="s">
        <v>134</v>
      </c>
      <c r="F34" s="173" t="s">
        <v>125</v>
      </c>
      <c r="G34" s="169">
        <v>9.1</v>
      </c>
      <c r="H34" s="169">
        <v>9.1</v>
      </c>
      <c r="I34" s="169">
        <v>9.1</v>
      </c>
      <c r="J34" s="169">
        <v>0</v>
      </c>
      <c r="K34" s="169">
        <v>0</v>
      </c>
      <c r="L34" s="169">
        <v>0</v>
      </c>
      <c r="M34" s="169">
        <v>0</v>
      </c>
      <c r="N34" s="169">
        <v>0</v>
      </c>
      <c r="O34" s="169">
        <v>0</v>
      </c>
      <c r="P34" s="169">
        <v>0</v>
      </c>
      <c r="Q34" s="169">
        <v>0</v>
      </c>
      <c r="R34" s="185">
        <v>0</v>
      </c>
      <c r="S34" s="100"/>
    </row>
    <row r="35" spans="1:19">
      <c r="A35" s="170"/>
      <c r="B35" s="131"/>
      <c r="C35" s="171" t="s">
        <v>131</v>
      </c>
      <c r="D35" s="134" t="s">
        <v>103</v>
      </c>
      <c r="E35" s="172" t="s">
        <v>135</v>
      </c>
      <c r="F35" s="173" t="s">
        <v>126</v>
      </c>
      <c r="G35" s="169">
        <v>33.89</v>
      </c>
      <c r="H35" s="169">
        <v>33.89</v>
      </c>
      <c r="I35" s="169">
        <v>33.89</v>
      </c>
      <c r="J35" s="169">
        <v>0</v>
      </c>
      <c r="K35" s="169">
        <v>0</v>
      </c>
      <c r="L35" s="169">
        <v>0</v>
      </c>
      <c r="M35" s="169">
        <v>0</v>
      </c>
      <c r="N35" s="169">
        <v>0</v>
      </c>
      <c r="O35" s="169">
        <v>0</v>
      </c>
      <c r="P35" s="169">
        <v>0</v>
      </c>
      <c r="Q35" s="169">
        <v>0</v>
      </c>
      <c r="R35" s="185">
        <v>0</v>
      </c>
      <c r="S35" s="100"/>
    </row>
    <row r="36" spans="1:19">
      <c r="A36" s="170"/>
      <c r="B36" s="131"/>
      <c r="C36" s="171" t="s">
        <v>131</v>
      </c>
      <c r="D36" s="134" t="s">
        <v>103</v>
      </c>
      <c r="E36" s="172" t="s">
        <v>130</v>
      </c>
      <c r="F36" s="173" t="s">
        <v>127</v>
      </c>
      <c r="G36" s="169">
        <v>1.02</v>
      </c>
      <c r="H36" s="169">
        <v>1.02</v>
      </c>
      <c r="I36" s="169">
        <v>1.02</v>
      </c>
      <c r="J36" s="169">
        <v>0</v>
      </c>
      <c r="K36" s="169">
        <v>0</v>
      </c>
      <c r="L36" s="169">
        <v>0</v>
      </c>
      <c r="M36" s="169">
        <v>0</v>
      </c>
      <c r="N36" s="169">
        <v>0</v>
      </c>
      <c r="O36" s="169">
        <v>0</v>
      </c>
      <c r="P36" s="169">
        <v>0</v>
      </c>
      <c r="Q36" s="169">
        <v>0</v>
      </c>
      <c r="R36" s="185">
        <v>0</v>
      </c>
      <c r="S36" s="100"/>
    </row>
    <row r="37" spans="1:19">
      <c r="A37" s="170"/>
      <c r="B37" s="131"/>
      <c r="C37" s="171" t="s">
        <v>136</v>
      </c>
      <c r="D37" s="134" t="s">
        <v>103</v>
      </c>
      <c r="E37" s="172" t="s">
        <v>132</v>
      </c>
      <c r="F37" s="173" t="s">
        <v>123</v>
      </c>
      <c r="G37" s="169">
        <v>101.61</v>
      </c>
      <c r="H37" s="169">
        <v>101.61</v>
      </c>
      <c r="I37" s="169">
        <v>101.61</v>
      </c>
      <c r="J37" s="169">
        <v>0</v>
      </c>
      <c r="K37" s="169">
        <v>0</v>
      </c>
      <c r="L37" s="169">
        <v>0</v>
      </c>
      <c r="M37" s="169">
        <v>0</v>
      </c>
      <c r="N37" s="169">
        <v>0</v>
      </c>
      <c r="O37" s="169">
        <v>0</v>
      </c>
      <c r="P37" s="169">
        <v>0</v>
      </c>
      <c r="Q37" s="169">
        <v>0</v>
      </c>
      <c r="R37" s="185">
        <v>0</v>
      </c>
      <c r="S37" s="100"/>
    </row>
    <row r="38" spans="1:19">
      <c r="A38" s="170"/>
      <c r="B38" s="131"/>
      <c r="C38" s="171" t="s">
        <v>136</v>
      </c>
      <c r="D38" s="134" t="s">
        <v>103</v>
      </c>
      <c r="E38" s="172" t="s">
        <v>133</v>
      </c>
      <c r="F38" s="173" t="s">
        <v>124</v>
      </c>
      <c r="G38" s="169">
        <v>37.31</v>
      </c>
      <c r="H38" s="169">
        <v>37.31</v>
      </c>
      <c r="I38" s="169">
        <v>37.31</v>
      </c>
      <c r="J38" s="169">
        <v>0</v>
      </c>
      <c r="K38" s="169">
        <v>0</v>
      </c>
      <c r="L38" s="169">
        <v>0</v>
      </c>
      <c r="M38" s="169">
        <v>0</v>
      </c>
      <c r="N38" s="169">
        <v>0</v>
      </c>
      <c r="O38" s="169">
        <v>0</v>
      </c>
      <c r="P38" s="169">
        <v>0</v>
      </c>
      <c r="Q38" s="169">
        <v>0</v>
      </c>
      <c r="R38" s="185">
        <v>0</v>
      </c>
      <c r="S38" s="100"/>
    </row>
    <row r="39" spans="1:19">
      <c r="A39" s="170"/>
      <c r="B39" s="131"/>
      <c r="C39" s="171" t="s">
        <v>136</v>
      </c>
      <c r="D39" s="134" t="s">
        <v>103</v>
      </c>
      <c r="E39" s="172" t="s">
        <v>134</v>
      </c>
      <c r="F39" s="173" t="s">
        <v>125</v>
      </c>
      <c r="G39" s="169">
        <v>14.95</v>
      </c>
      <c r="H39" s="169">
        <v>14.95</v>
      </c>
      <c r="I39" s="169">
        <v>14.95</v>
      </c>
      <c r="J39" s="169">
        <v>0</v>
      </c>
      <c r="K39" s="169">
        <v>0</v>
      </c>
      <c r="L39" s="169">
        <v>0</v>
      </c>
      <c r="M39" s="169">
        <v>0</v>
      </c>
      <c r="N39" s="169">
        <v>0</v>
      </c>
      <c r="O39" s="169">
        <v>0</v>
      </c>
      <c r="P39" s="169">
        <v>0</v>
      </c>
      <c r="Q39" s="169">
        <v>0</v>
      </c>
      <c r="R39" s="185">
        <v>0</v>
      </c>
      <c r="S39" s="100"/>
    </row>
    <row r="40" spans="1:19">
      <c r="A40" s="170"/>
      <c r="B40" s="131"/>
      <c r="C40" s="171" t="s">
        <v>136</v>
      </c>
      <c r="D40" s="134" t="s">
        <v>103</v>
      </c>
      <c r="E40" s="172" t="s">
        <v>135</v>
      </c>
      <c r="F40" s="173" t="s">
        <v>126</v>
      </c>
      <c r="G40" s="169">
        <v>57.17</v>
      </c>
      <c r="H40" s="169">
        <v>57.17</v>
      </c>
      <c r="I40" s="169">
        <v>57.17</v>
      </c>
      <c r="J40" s="169">
        <v>0</v>
      </c>
      <c r="K40" s="169">
        <v>0</v>
      </c>
      <c r="L40" s="169">
        <v>0</v>
      </c>
      <c r="M40" s="169">
        <v>0</v>
      </c>
      <c r="N40" s="169">
        <v>0</v>
      </c>
      <c r="O40" s="169">
        <v>0</v>
      </c>
      <c r="P40" s="169">
        <v>0</v>
      </c>
      <c r="Q40" s="169">
        <v>0</v>
      </c>
      <c r="R40" s="185">
        <v>0</v>
      </c>
      <c r="S40" s="100"/>
    </row>
    <row r="41" spans="1:19">
      <c r="A41" s="170"/>
      <c r="B41" s="131"/>
      <c r="C41" s="171" t="s">
        <v>136</v>
      </c>
      <c r="D41" s="134" t="s">
        <v>103</v>
      </c>
      <c r="E41" s="172" t="s">
        <v>130</v>
      </c>
      <c r="F41" s="173" t="s">
        <v>127</v>
      </c>
      <c r="G41" s="169">
        <v>1.9</v>
      </c>
      <c r="H41" s="169">
        <v>1.9</v>
      </c>
      <c r="I41" s="169">
        <v>1.9</v>
      </c>
      <c r="J41" s="169">
        <v>0</v>
      </c>
      <c r="K41" s="169">
        <v>0</v>
      </c>
      <c r="L41" s="169">
        <v>0</v>
      </c>
      <c r="M41" s="169">
        <v>0</v>
      </c>
      <c r="N41" s="169">
        <v>0</v>
      </c>
      <c r="O41" s="169">
        <v>0</v>
      </c>
      <c r="P41" s="169">
        <v>0</v>
      </c>
      <c r="Q41" s="169">
        <v>0</v>
      </c>
      <c r="R41" s="185">
        <v>0</v>
      </c>
      <c r="S41" s="100"/>
    </row>
    <row r="42" spans="1:19">
      <c r="A42" s="170"/>
      <c r="B42" s="131"/>
      <c r="C42" s="171" t="s">
        <v>137</v>
      </c>
      <c r="D42" s="134" t="s">
        <v>104</v>
      </c>
      <c r="E42" s="172" t="s">
        <v>138</v>
      </c>
      <c r="F42" s="173" t="s">
        <v>129</v>
      </c>
      <c r="G42" s="169">
        <v>7.58</v>
      </c>
      <c r="H42" s="169">
        <v>7.58</v>
      </c>
      <c r="I42" s="169">
        <v>7.58</v>
      </c>
      <c r="J42" s="169">
        <v>0</v>
      </c>
      <c r="K42" s="169">
        <v>0</v>
      </c>
      <c r="L42" s="169">
        <v>0</v>
      </c>
      <c r="M42" s="169">
        <v>0</v>
      </c>
      <c r="N42" s="169">
        <v>0</v>
      </c>
      <c r="O42" s="169">
        <v>0</v>
      </c>
      <c r="P42" s="169">
        <v>0</v>
      </c>
      <c r="Q42" s="169">
        <v>0</v>
      </c>
      <c r="R42" s="185">
        <v>0</v>
      </c>
      <c r="S42" s="100"/>
    </row>
    <row r="43" spans="1:19">
      <c r="A43" s="170"/>
      <c r="B43" s="131"/>
      <c r="C43" s="171" t="s">
        <v>137</v>
      </c>
      <c r="D43" s="134" t="s">
        <v>104</v>
      </c>
      <c r="E43" s="172" t="s">
        <v>139</v>
      </c>
      <c r="F43" s="173" t="s">
        <v>140</v>
      </c>
      <c r="G43" s="169">
        <v>76.11</v>
      </c>
      <c r="H43" s="169">
        <v>76.11</v>
      </c>
      <c r="I43" s="169">
        <v>76.11</v>
      </c>
      <c r="J43" s="169">
        <v>0</v>
      </c>
      <c r="K43" s="169">
        <v>0</v>
      </c>
      <c r="L43" s="169">
        <v>0</v>
      </c>
      <c r="M43" s="169">
        <v>0</v>
      </c>
      <c r="N43" s="169">
        <v>0</v>
      </c>
      <c r="O43" s="169">
        <v>0</v>
      </c>
      <c r="P43" s="169">
        <v>0</v>
      </c>
      <c r="Q43" s="169">
        <v>0</v>
      </c>
      <c r="R43" s="185">
        <v>0</v>
      </c>
      <c r="S43" s="100"/>
    </row>
    <row r="44" spans="1:19">
      <c r="A44" s="170"/>
      <c r="B44" s="131"/>
      <c r="C44" s="171" t="s">
        <v>141</v>
      </c>
      <c r="D44" s="134" t="s">
        <v>105</v>
      </c>
      <c r="E44" s="172" t="s">
        <v>138</v>
      </c>
      <c r="F44" s="173" t="s">
        <v>129</v>
      </c>
      <c r="G44" s="169">
        <v>11.05</v>
      </c>
      <c r="H44" s="169">
        <v>11.05</v>
      </c>
      <c r="I44" s="169">
        <v>11.05</v>
      </c>
      <c r="J44" s="169">
        <v>0</v>
      </c>
      <c r="K44" s="169">
        <v>0</v>
      </c>
      <c r="L44" s="169">
        <v>0</v>
      </c>
      <c r="M44" s="169">
        <v>0</v>
      </c>
      <c r="N44" s="169">
        <v>0</v>
      </c>
      <c r="O44" s="169">
        <v>0</v>
      </c>
      <c r="P44" s="169">
        <v>0</v>
      </c>
      <c r="Q44" s="169">
        <v>0</v>
      </c>
      <c r="R44" s="185">
        <v>0</v>
      </c>
      <c r="S44" s="100"/>
    </row>
    <row r="45" spans="1:19">
      <c r="A45" s="170"/>
      <c r="B45" s="131"/>
      <c r="C45" s="171" t="s">
        <v>141</v>
      </c>
      <c r="D45" s="134" t="s">
        <v>105</v>
      </c>
      <c r="E45" s="172" t="s">
        <v>139</v>
      </c>
      <c r="F45" s="173" t="s">
        <v>140</v>
      </c>
      <c r="G45" s="169">
        <v>90.15</v>
      </c>
      <c r="H45" s="169">
        <v>90.15</v>
      </c>
      <c r="I45" s="169">
        <v>90.15</v>
      </c>
      <c r="J45" s="169">
        <v>0</v>
      </c>
      <c r="K45" s="169">
        <v>0</v>
      </c>
      <c r="L45" s="169">
        <v>0</v>
      </c>
      <c r="M45" s="169">
        <v>0</v>
      </c>
      <c r="N45" s="169">
        <v>0</v>
      </c>
      <c r="O45" s="169">
        <v>0</v>
      </c>
      <c r="P45" s="169">
        <v>0</v>
      </c>
      <c r="Q45" s="169">
        <v>0</v>
      </c>
      <c r="R45" s="185">
        <v>0</v>
      </c>
      <c r="S45" s="100"/>
    </row>
    <row r="46" ht="22.5" spans="1:19">
      <c r="A46" s="170"/>
      <c r="B46" s="131"/>
      <c r="C46" s="171" t="s">
        <v>142</v>
      </c>
      <c r="D46" s="134" t="s">
        <v>106</v>
      </c>
      <c r="E46" s="172" t="s">
        <v>143</v>
      </c>
      <c r="F46" s="173" t="s">
        <v>144</v>
      </c>
      <c r="G46" s="169">
        <v>134.95</v>
      </c>
      <c r="H46" s="169">
        <v>134.95</v>
      </c>
      <c r="I46" s="169">
        <v>134.95</v>
      </c>
      <c r="J46" s="169">
        <v>0</v>
      </c>
      <c r="K46" s="169">
        <v>0</v>
      </c>
      <c r="L46" s="169">
        <v>0</v>
      </c>
      <c r="M46" s="169">
        <v>0</v>
      </c>
      <c r="N46" s="169">
        <v>0</v>
      </c>
      <c r="O46" s="169">
        <v>0</v>
      </c>
      <c r="P46" s="169">
        <v>0</v>
      </c>
      <c r="Q46" s="169">
        <v>0</v>
      </c>
      <c r="R46" s="185">
        <v>0</v>
      </c>
      <c r="S46" s="100"/>
    </row>
    <row r="47" ht="22.5" spans="1:19">
      <c r="A47" s="170"/>
      <c r="B47" s="131"/>
      <c r="C47" s="171" t="s">
        <v>145</v>
      </c>
      <c r="D47" s="134" t="s">
        <v>107</v>
      </c>
      <c r="E47" s="172" t="s">
        <v>146</v>
      </c>
      <c r="F47" s="173" t="s">
        <v>147</v>
      </c>
      <c r="G47" s="169">
        <v>15.89</v>
      </c>
      <c r="H47" s="169">
        <v>15.89</v>
      </c>
      <c r="I47" s="169">
        <v>15.89</v>
      </c>
      <c r="J47" s="169">
        <v>0</v>
      </c>
      <c r="K47" s="169">
        <v>0</v>
      </c>
      <c r="L47" s="169">
        <v>0</v>
      </c>
      <c r="M47" s="169">
        <v>0</v>
      </c>
      <c r="N47" s="169">
        <v>0</v>
      </c>
      <c r="O47" s="169">
        <v>0</v>
      </c>
      <c r="P47" s="169">
        <v>0</v>
      </c>
      <c r="Q47" s="169">
        <v>0</v>
      </c>
      <c r="R47" s="185">
        <v>0</v>
      </c>
      <c r="S47" s="100"/>
    </row>
    <row r="48" ht="22.5" spans="1:19">
      <c r="A48" s="170"/>
      <c r="B48" s="131"/>
      <c r="C48" s="171" t="s">
        <v>148</v>
      </c>
      <c r="D48" s="134" t="s">
        <v>108</v>
      </c>
      <c r="E48" s="172" t="s">
        <v>146</v>
      </c>
      <c r="F48" s="173" t="s">
        <v>147</v>
      </c>
      <c r="G48" s="169">
        <v>46.53</v>
      </c>
      <c r="H48" s="169">
        <v>46.53</v>
      </c>
      <c r="I48" s="169">
        <v>46.53</v>
      </c>
      <c r="J48" s="169">
        <v>0</v>
      </c>
      <c r="K48" s="169">
        <v>0</v>
      </c>
      <c r="L48" s="169">
        <v>0</v>
      </c>
      <c r="M48" s="169">
        <v>0</v>
      </c>
      <c r="N48" s="169">
        <v>0</v>
      </c>
      <c r="O48" s="169">
        <v>0</v>
      </c>
      <c r="P48" s="169">
        <v>0</v>
      </c>
      <c r="Q48" s="169">
        <v>0</v>
      </c>
      <c r="R48" s="185">
        <v>0</v>
      </c>
      <c r="S48" s="100"/>
    </row>
    <row r="49" spans="1:19">
      <c r="A49" s="170"/>
      <c r="B49" s="131"/>
      <c r="C49" s="171" t="s">
        <v>148</v>
      </c>
      <c r="D49" s="134" t="s">
        <v>108</v>
      </c>
      <c r="E49" s="172" t="s">
        <v>130</v>
      </c>
      <c r="F49" s="173" t="s">
        <v>127</v>
      </c>
      <c r="G49" s="169">
        <v>0.64</v>
      </c>
      <c r="H49" s="169">
        <v>0.64</v>
      </c>
      <c r="I49" s="169">
        <v>0.64</v>
      </c>
      <c r="J49" s="169">
        <v>0</v>
      </c>
      <c r="K49" s="169">
        <v>0</v>
      </c>
      <c r="L49" s="169">
        <v>0</v>
      </c>
      <c r="M49" s="169">
        <v>0</v>
      </c>
      <c r="N49" s="169">
        <v>0</v>
      </c>
      <c r="O49" s="169">
        <v>0</v>
      </c>
      <c r="P49" s="169">
        <v>0</v>
      </c>
      <c r="Q49" s="169">
        <v>0</v>
      </c>
      <c r="R49" s="185">
        <v>0</v>
      </c>
      <c r="S49" s="100"/>
    </row>
    <row r="50" spans="1:19">
      <c r="A50" s="170"/>
      <c r="B50" s="131"/>
      <c r="C50" s="171" t="s">
        <v>149</v>
      </c>
      <c r="D50" s="134" t="s">
        <v>109</v>
      </c>
      <c r="E50" s="172" t="s">
        <v>150</v>
      </c>
      <c r="F50" s="173" t="s">
        <v>151</v>
      </c>
      <c r="G50" s="169">
        <v>10.85</v>
      </c>
      <c r="H50" s="169">
        <v>10.85</v>
      </c>
      <c r="I50" s="169">
        <v>10.85</v>
      </c>
      <c r="J50" s="169">
        <v>0</v>
      </c>
      <c r="K50" s="169">
        <v>0</v>
      </c>
      <c r="L50" s="169">
        <v>0</v>
      </c>
      <c r="M50" s="169">
        <v>0</v>
      </c>
      <c r="N50" s="169">
        <v>0</v>
      </c>
      <c r="O50" s="169">
        <v>0</v>
      </c>
      <c r="P50" s="169">
        <v>0</v>
      </c>
      <c r="Q50" s="169">
        <v>0</v>
      </c>
      <c r="R50" s="185">
        <v>0</v>
      </c>
      <c r="S50" s="100"/>
    </row>
    <row r="51" spans="1:19">
      <c r="A51" s="170"/>
      <c r="B51" s="175" t="s">
        <v>152</v>
      </c>
      <c r="C51" s="165"/>
      <c r="D51" s="166"/>
      <c r="E51" s="176"/>
      <c r="F51" s="177"/>
      <c r="G51" s="169">
        <f>H51+L51+M51</f>
        <v>216.89</v>
      </c>
      <c r="H51" s="169">
        <f>I51+J51+K51</f>
        <v>216.89</v>
      </c>
      <c r="I51" s="169">
        <f>SUM(I52:I61)</f>
        <v>216.89</v>
      </c>
      <c r="J51" s="169">
        <f>SUM(J52:J61)</f>
        <v>0</v>
      </c>
      <c r="K51" s="169">
        <f>SUM(K52:K61)</f>
        <v>0</v>
      </c>
      <c r="L51" s="169">
        <f>SUM(L52:L61)</f>
        <v>0</v>
      </c>
      <c r="M51" s="169">
        <f>N51+O51+P51+Q51+R51</f>
        <v>0</v>
      </c>
      <c r="N51" s="169">
        <f>SUM(N52:N61)</f>
        <v>0</v>
      </c>
      <c r="O51" s="169">
        <f>SUM(O52:O61)</f>
        <v>0</v>
      </c>
      <c r="P51" s="169">
        <f>SUM(P52:P61)</f>
        <v>0</v>
      </c>
      <c r="Q51" s="169">
        <f>SUM(Q52:Q61)</f>
        <v>0</v>
      </c>
      <c r="R51" s="169">
        <f>SUM(R52:R61)</f>
        <v>0</v>
      </c>
      <c r="S51" s="100"/>
    </row>
    <row r="52" spans="1:19">
      <c r="A52" s="170"/>
      <c r="B52" s="131"/>
      <c r="C52" s="171">
        <v>2129999</v>
      </c>
      <c r="D52" s="134" t="s">
        <v>111</v>
      </c>
      <c r="E52" s="176" t="s">
        <v>153</v>
      </c>
      <c r="F52" s="177" t="s">
        <v>154</v>
      </c>
      <c r="G52" s="169">
        <v>35</v>
      </c>
      <c r="H52" s="169">
        <v>35</v>
      </c>
      <c r="I52" s="169">
        <v>35</v>
      </c>
      <c r="J52" s="169">
        <v>0</v>
      </c>
      <c r="K52" s="169">
        <v>0</v>
      </c>
      <c r="L52" s="169">
        <v>0</v>
      </c>
      <c r="M52" s="169">
        <v>0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00"/>
    </row>
    <row r="53" spans="1:19">
      <c r="A53" s="170"/>
      <c r="B53" s="131"/>
      <c r="C53" s="171" t="s">
        <v>155</v>
      </c>
      <c r="D53" s="134" t="s">
        <v>102</v>
      </c>
      <c r="E53" s="176" t="s">
        <v>153</v>
      </c>
      <c r="F53" s="177" t="s">
        <v>154</v>
      </c>
      <c r="G53" s="169">
        <v>90.26</v>
      </c>
      <c r="H53" s="169">
        <v>90.26</v>
      </c>
      <c r="I53" s="169">
        <v>90.26</v>
      </c>
      <c r="J53" s="169">
        <v>0</v>
      </c>
      <c r="K53" s="169">
        <v>0</v>
      </c>
      <c r="L53" s="169">
        <v>0</v>
      </c>
      <c r="M53" s="169">
        <v>0</v>
      </c>
      <c r="N53" s="169">
        <v>0</v>
      </c>
      <c r="O53" s="169">
        <v>0</v>
      </c>
      <c r="P53" s="169">
        <v>0</v>
      </c>
      <c r="Q53" s="169">
        <v>0</v>
      </c>
      <c r="R53" s="169">
        <v>0</v>
      </c>
      <c r="S53" s="100"/>
    </row>
    <row r="54" spans="1:19">
      <c r="A54" s="170"/>
      <c r="B54" s="131"/>
      <c r="C54" s="171" t="s">
        <v>155</v>
      </c>
      <c r="D54" s="134" t="s">
        <v>102</v>
      </c>
      <c r="E54" s="176" t="s">
        <v>156</v>
      </c>
      <c r="F54" s="177" t="s">
        <v>157</v>
      </c>
      <c r="G54" s="169">
        <v>0.5</v>
      </c>
      <c r="H54" s="169">
        <v>0.5</v>
      </c>
      <c r="I54" s="169">
        <v>0.5</v>
      </c>
      <c r="J54" s="169">
        <v>0</v>
      </c>
      <c r="K54" s="169">
        <v>0</v>
      </c>
      <c r="L54" s="169">
        <v>0</v>
      </c>
      <c r="M54" s="169">
        <v>0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00"/>
    </row>
    <row r="55" spans="1:19">
      <c r="A55" s="170"/>
      <c r="B55" s="131"/>
      <c r="C55" s="171" t="s">
        <v>155</v>
      </c>
      <c r="D55" s="134" t="s">
        <v>102</v>
      </c>
      <c r="E55" s="176" t="s">
        <v>158</v>
      </c>
      <c r="F55" s="177" t="s">
        <v>159</v>
      </c>
      <c r="G55" s="169">
        <v>0.5</v>
      </c>
      <c r="H55" s="169">
        <v>0.5</v>
      </c>
      <c r="I55" s="169">
        <v>0.5</v>
      </c>
      <c r="J55" s="169">
        <v>0</v>
      </c>
      <c r="K55" s="169">
        <v>0</v>
      </c>
      <c r="L55" s="169">
        <v>0</v>
      </c>
      <c r="M55" s="169">
        <v>0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00"/>
    </row>
    <row r="56" spans="1:19">
      <c r="A56" s="170"/>
      <c r="B56" s="131"/>
      <c r="C56" s="171" t="s">
        <v>155</v>
      </c>
      <c r="D56" s="134" t="s">
        <v>102</v>
      </c>
      <c r="E56" s="176" t="s">
        <v>160</v>
      </c>
      <c r="F56" s="177" t="s">
        <v>161</v>
      </c>
      <c r="G56" s="169">
        <v>0.2</v>
      </c>
      <c r="H56" s="169">
        <v>0.2</v>
      </c>
      <c r="I56" s="169">
        <v>0.2</v>
      </c>
      <c r="J56" s="169">
        <v>0</v>
      </c>
      <c r="K56" s="169">
        <v>0</v>
      </c>
      <c r="L56" s="169">
        <v>0</v>
      </c>
      <c r="M56" s="169">
        <v>0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00"/>
    </row>
    <row r="57" spans="1:19">
      <c r="A57" s="170"/>
      <c r="B57" s="131"/>
      <c r="C57" s="171" t="s">
        <v>155</v>
      </c>
      <c r="D57" s="134" t="s">
        <v>102</v>
      </c>
      <c r="E57" s="176" t="s">
        <v>162</v>
      </c>
      <c r="F57" s="177" t="s">
        <v>163</v>
      </c>
      <c r="G57" s="169">
        <v>24</v>
      </c>
      <c r="H57" s="169">
        <v>24</v>
      </c>
      <c r="I57" s="169">
        <v>24</v>
      </c>
      <c r="J57" s="169">
        <v>0</v>
      </c>
      <c r="K57" s="169">
        <v>0</v>
      </c>
      <c r="L57" s="169">
        <v>0</v>
      </c>
      <c r="M57" s="169">
        <v>0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00"/>
    </row>
    <row r="58" spans="1:19">
      <c r="A58" s="170"/>
      <c r="B58" s="131"/>
      <c r="C58" s="171" t="s">
        <v>155</v>
      </c>
      <c r="D58" s="134" t="s">
        <v>102</v>
      </c>
      <c r="E58" s="176" t="s">
        <v>164</v>
      </c>
      <c r="F58" s="177" t="s">
        <v>165</v>
      </c>
      <c r="G58" s="169">
        <v>10.11</v>
      </c>
      <c r="H58" s="169">
        <v>10.11</v>
      </c>
      <c r="I58" s="169">
        <v>10.11</v>
      </c>
      <c r="J58" s="169">
        <v>0</v>
      </c>
      <c r="K58" s="169">
        <v>0</v>
      </c>
      <c r="L58" s="169">
        <v>0</v>
      </c>
      <c r="M58" s="169">
        <v>0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00"/>
    </row>
    <row r="59" ht="24" spans="1:19">
      <c r="A59" s="170"/>
      <c r="B59" s="131"/>
      <c r="C59" s="171" t="s">
        <v>155</v>
      </c>
      <c r="D59" s="134" t="s">
        <v>102</v>
      </c>
      <c r="E59" s="176" t="s">
        <v>166</v>
      </c>
      <c r="F59" s="177" t="s">
        <v>167</v>
      </c>
      <c r="G59" s="169">
        <v>22.95</v>
      </c>
      <c r="H59" s="169">
        <v>22.95</v>
      </c>
      <c r="I59" s="169">
        <v>22.95</v>
      </c>
      <c r="J59" s="169">
        <v>0</v>
      </c>
      <c r="K59" s="169">
        <v>0</v>
      </c>
      <c r="L59" s="169">
        <v>0</v>
      </c>
      <c r="M59" s="169">
        <v>0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00"/>
    </row>
    <row r="60" ht="24" spans="1:19">
      <c r="A60" s="170"/>
      <c r="B60" s="131"/>
      <c r="C60" s="171" t="s">
        <v>155</v>
      </c>
      <c r="D60" s="134" t="s">
        <v>102</v>
      </c>
      <c r="E60" s="176" t="s">
        <v>168</v>
      </c>
      <c r="F60" s="177" t="s">
        <v>169</v>
      </c>
      <c r="G60" s="169">
        <v>2.37</v>
      </c>
      <c r="H60" s="169">
        <v>2.37</v>
      </c>
      <c r="I60" s="169">
        <v>2.37</v>
      </c>
      <c r="J60" s="169">
        <v>0</v>
      </c>
      <c r="K60" s="169">
        <v>0</v>
      </c>
      <c r="L60" s="169">
        <v>0</v>
      </c>
      <c r="M60" s="169">
        <v>0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00"/>
    </row>
    <row r="61" spans="1:19">
      <c r="A61" s="170"/>
      <c r="B61" s="131"/>
      <c r="C61" s="171">
        <v>2130705</v>
      </c>
      <c r="D61" s="134" t="s">
        <v>113</v>
      </c>
      <c r="E61" s="176" t="s">
        <v>153</v>
      </c>
      <c r="F61" s="177" t="s">
        <v>154</v>
      </c>
      <c r="G61" s="169">
        <v>31</v>
      </c>
      <c r="H61" s="169">
        <v>31</v>
      </c>
      <c r="I61" s="169">
        <v>31</v>
      </c>
      <c r="J61" s="169">
        <v>0</v>
      </c>
      <c r="K61" s="169">
        <v>0</v>
      </c>
      <c r="L61" s="169">
        <v>0</v>
      </c>
      <c r="M61" s="169">
        <v>0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00"/>
    </row>
    <row r="62" spans="1:19">
      <c r="A62" s="178" t="s">
        <v>170</v>
      </c>
      <c r="B62" s="131"/>
      <c r="C62" s="165"/>
      <c r="D62" s="166"/>
      <c r="E62" s="179"/>
      <c r="F62" s="180"/>
      <c r="G62" s="169">
        <f>H62+L62+M62</f>
        <v>1828.29</v>
      </c>
      <c r="H62" s="169">
        <f>I62+J62+K62</f>
        <v>1828.29</v>
      </c>
      <c r="I62" s="169">
        <f>I63+I106</f>
        <v>1828.29</v>
      </c>
      <c r="J62" s="169">
        <f>SUM(J63:J104)</f>
        <v>0</v>
      </c>
      <c r="K62" s="169">
        <f>SUM(K63:K104)</f>
        <v>0</v>
      </c>
      <c r="L62" s="169">
        <f>SUM(L63:L104)</f>
        <v>0</v>
      </c>
      <c r="M62" s="169">
        <f>N62+O62+P62+Q62+R62</f>
        <v>0</v>
      </c>
      <c r="N62" s="169">
        <f>SUM(N63:N104)</f>
        <v>0</v>
      </c>
      <c r="O62" s="169">
        <f>SUM(O63:O104)</f>
        <v>0</v>
      </c>
      <c r="P62" s="169">
        <f>SUM(P63:P104)</f>
        <v>0</v>
      </c>
      <c r="Q62" s="169">
        <f>SUM(Q63:Q104)</f>
        <v>0</v>
      </c>
      <c r="R62" s="169">
        <f>SUM(R63:R104)</f>
        <v>0</v>
      </c>
      <c r="S62" s="100"/>
    </row>
    <row r="63" spans="1:19">
      <c r="A63" s="170"/>
      <c r="B63" s="175" t="s">
        <v>122</v>
      </c>
      <c r="C63" s="165"/>
      <c r="D63" s="166"/>
      <c r="E63" s="167"/>
      <c r="F63" s="168"/>
      <c r="G63" s="169">
        <f>H63+L63+M63</f>
        <v>1611.4</v>
      </c>
      <c r="H63" s="169">
        <f>I63+J63+K63</f>
        <v>1611.4</v>
      </c>
      <c r="I63" s="169">
        <f>SUM(I64:I105)</f>
        <v>1611.4</v>
      </c>
      <c r="J63" s="169">
        <f>SUM(J64:J105)</f>
        <v>0</v>
      </c>
      <c r="K63" s="169">
        <f>SUM(K64:K105)</f>
        <v>0</v>
      </c>
      <c r="L63" s="169">
        <f>SUM(L64:L105)</f>
        <v>0</v>
      </c>
      <c r="M63" s="169">
        <f>N63+O63+P63+Q63+R63</f>
        <v>0</v>
      </c>
      <c r="N63" s="169">
        <f>SUM(N64:N105)</f>
        <v>0</v>
      </c>
      <c r="O63" s="169">
        <f>SUM(O64:O105)</f>
        <v>0</v>
      </c>
      <c r="P63" s="169">
        <f>SUM(P64:P105)</f>
        <v>0</v>
      </c>
      <c r="Q63" s="169">
        <f>SUM(Q64:Q105)</f>
        <v>0</v>
      </c>
      <c r="R63" s="169">
        <f>SUM(R64:R105)</f>
        <v>0</v>
      </c>
      <c r="S63" s="100"/>
    </row>
    <row r="64" spans="1:19">
      <c r="A64" s="170"/>
      <c r="B64" s="131"/>
      <c r="C64" s="171">
        <v>2120104</v>
      </c>
      <c r="D64" s="134" t="s">
        <v>110</v>
      </c>
      <c r="E64" s="172">
        <v>30101</v>
      </c>
      <c r="F64" s="173" t="s">
        <v>123</v>
      </c>
      <c r="G64" s="169">
        <f t="shared" ref="G64:G95" si="1">H64+L64+M64</f>
        <v>8.48</v>
      </c>
      <c r="H64" s="169">
        <f t="shared" ref="H64:H95" si="2">I64+J64+K64</f>
        <v>8.48</v>
      </c>
      <c r="I64" s="169">
        <v>8.48</v>
      </c>
      <c r="J64" s="169">
        <v>0</v>
      </c>
      <c r="K64" s="169">
        <v>0</v>
      </c>
      <c r="L64" s="169">
        <v>0</v>
      </c>
      <c r="M64" s="169">
        <f t="shared" ref="M64:M95" si="3">N64+O64+P64+Q64+R64</f>
        <v>0</v>
      </c>
      <c r="N64" s="169">
        <v>0</v>
      </c>
      <c r="O64" s="169">
        <v>0</v>
      </c>
      <c r="P64" s="169">
        <v>0</v>
      </c>
      <c r="Q64" s="169">
        <v>0</v>
      </c>
      <c r="R64" s="185">
        <v>0</v>
      </c>
      <c r="S64" s="100"/>
    </row>
    <row r="65" spans="1:19">
      <c r="A65" s="170"/>
      <c r="B65" s="131"/>
      <c r="C65" s="171">
        <v>2120104</v>
      </c>
      <c r="D65" s="134" t="s">
        <v>110</v>
      </c>
      <c r="E65" s="176">
        <v>30102</v>
      </c>
      <c r="F65" s="177" t="s">
        <v>124</v>
      </c>
      <c r="G65" s="169">
        <f t="shared" si="1"/>
        <v>4.75</v>
      </c>
      <c r="H65" s="169">
        <f t="shared" si="2"/>
        <v>4.75</v>
      </c>
      <c r="I65" s="169">
        <v>4.75</v>
      </c>
      <c r="J65" s="169">
        <v>0</v>
      </c>
      <c r="K65" s="169">
        <v>0</v>
      </c>
      <c r="L65" s="169">
        <v>0</v>
      </c>
      <c r="M65" s="169">
        <f t="shared" si="3"/>
        <v>0</v>
      </c>
      <c r="N65" s="169">
        <v>0</v>
      </c>
      <c r="O65" s="169">
        <v>0</v>
      </c>
      <c r="P65" s="169">
        <v>0</v>
      </c>
      <c r="Q65" s="169">
        <v>0</v>
      </c>
      <c r="R65" s="185">
        <v>0</v>
      </c>
      <c r="S65" s="100"/>
    </row>
    <row r="66" spans="1:19">
      <c r="A66" s="170"/>
      <c r="B66" s="175"/>
      <c r="C66" s="171">
        <v>2120104</v>
      </c>
      <c r="D66" s="134" t="s">
        <v>110</v>
      </c>
      <c r="E66" s="176">
        <v>30103</v>
      </c>
      <c r="F66" s="177" t="s">
        <v>125</v>
      </c>
      <c r="G66" s="169">
        <f t="shared" si="1"/>
        <v>1.95</v>
      </c>
      <c r="H66" s="169">
        <f t="shared" si="2"/>
        <v>1.95</v>
      </c>
      <c r="I66" s="169">
        <v>1.95</v>
      </c>
      <c r="J66" s="169">
        <v>0</v>
      </c>
      <c r="K66" s="169">
        <v>0</v>
      </c>
      <c r="L66" s="169">
        <v>0</v>
      </c>
      <c r="M66" s="169">
        <f t="shared" si="3"/>
        <v>0</v>
      </c>
      <c r="N66" s="169">
        <v>0</v>
      </c>
      <c r="O66" s="169">
        <v>0</v>
      </c>
      <c r="P66" s="169">
        <v>0</v>
      </c>
      <c r="Q66" s="169">
        <v>0</v>
      </c>
      <c r="R66" s="185">
        <v>0</v>
      </c>
      <c r="S66" s="100"/>
    </row>
    <row r="67" spans="1:19">
      <c r="A67" s="170"/>
      <c r="B67" s="175"/>
      <c r="C67" s="171">
        <v>2120104</v>
      </c>
      <c r="D67" s="134" t="s">
        <v>110</v>
      </c>
      <c r="E67" s="176">
        <v>30107</v>
      </c>
      <c r="F67" s="177" t="s">
        <v>126</v>
      </c>
      <c r="G67" s="169">
        <f t="shared" si="1"/>
        <v>6.91</v>
      </c>
      <c r="H67" s="169">
        <f t="shared" si="2"/>
        <v>6.91</v>
      </c>
      <c r="I67" s="169">
        <v>6.91</v>
      </c>
      <c r="J67" s="169">
        <v>0</v>
      </c>
      <c r="K67" s="169">
        <v>0</v>
      </c>
      <c r="L67" s="169">
        <v>0</v>
      </c>
      <c r="M67" s="169">
        <f t="shared" si="3"/>
        <v>0</v>
      </c>
      <c r="N67" s="169">
        <v>0</v>
      </c>
      <c r="O67" s="169">
        <v>0</v>
      </c>
      <c r="P67" s="169">
        <v>0</v>
      </c>
      <c r="Q67" s="169">
        <v>0</v>
      </c>
      <c r="R67" s="185">
        <v>0</v>
      </c>
      <c r="S67" s="100"/>
    </row>
    <row r="68" spans="1:19">
      <c r="A68" s="170"/>
      <c r="B68" s="175"/>
      <c r="C68" s="171">
        <v>2120104</v>
      </c>
      <c r="D68" s="134" t="s">
        <v>110</v>
      </c>
      <c r="E68" s="176">
        <v>30112</v>
      </c>
      <c r="F68" s="177" t="s">
        <v>127</v>
      </c>
      <c r="G68" s="169">
        <f t="shared" si="1"/>
        <v>0.19</v>
      </c>
      <c r="H68" s="169">
        <f t="shared" si="2"/>
        <v>0.19</v>
      </c>
      <c r="I68" s="169">
        <v>0.19</v>
      </c>
      <c r="J68" s="169">
        <v>0</v>
      </c>
      <c r="K68" s="169">
        <v>0</v>
      </c>
      <c r="L68" s="169">
        <v>0</v>
      </c>
      <c r="M68" s="169">
        <f t="shared" si="3"/>
        <v>0</v>
      </c>
      <c r="N68" s="169">
        <v>0</v>
      </c>
      <c r="O68" s="169">
        <v>0</v>
      </c>
      <c r="P68" s="169">
        <v>0</v>
      </c>
      <c r="Q68" s="169">
        <v>0</v>
      </c>
      <c r="R68" s="185">
        <v>0</v>
      </c>
      <c r="S68" s="100"/>
    </row>
    <row r="69" spans="1:19">
      <c r="A69" s="170"/>
      <c r="B69" s="175"/>
      <c r="C69" s="186">
        <v>2130104</v>
      </c>
      <c r="D69" s="166" t="s">
        <v>103</v>
      </c>
      <c r="E69" s="176">
        <v>30101</v>
      </c>
      <c r="F69" s="177" t="s">
        <v>123</v>
      </c>
      <c r="G69" s="169">
        <f t="shared" si="1"/>
        <v>115.42</v>
      </c>
      <c r="H69" s="169">
        <f t="shared" si="2"/>
        <v>115.42</v>
      </c>
      <c r="I69" s="169">
        <v>115.42</v>
      </c>
      <c r="J69" s="169">
        <v>0</v>
      </c>
      <c r="K69" s="169">
        <v>0</v>
      </c>
      <c r="L69" s="169">
        <v>0</v>
      </c>
      <c r="M69" s="169">
        <f t="shared" si="3"/>
        <v>0</v>
      </c>
      <c r="N69" s="169">
        <v>0</v>
      </c>
      <c r="O69" s="169">
        <v>0</v>
      </c>
      <c r="P69" s="169">
        <v>0</v>
      </c>
      <c r="Q69" s="169">
        <v>0</v>
      </c>
      <c r="R69" s="185">
        <v>0</v>
      </c>
      <c r="S69" s="100"/>
    </row>
    <row r="70" spans="1:19">
      <c r="A70" s="170"/>
      <c r="B70" s="175"/>
      <c r="C70" s="186">
        <v>2130104</v>
      </c>
      <c r="D70" s="166" t="s">
        <v>103</v>
      </c>
      <c r="E70" s="176">
        <v>30102</v>
      </c>
      <c r="F70" s="177" t="s">
        <v>124</v>
      </c>
      <c r="G70" s="169">
        <f t="shared" si="1"/>
        <v>41.8</v>
      </c>
      <c r="H70" s="169">
        <f t="shared" si="2"/>
        <v>41.8</v>
      </c>
      <c r="I70" s="169">
        <v>41.8</v>
      </c>
      <c r="J70" s="169">
        <v>0</v>
      </c>
      <c r="K70" s="169">
        <v>0</v>
      </c>
      <c r="L70" s="169">
        <v>0</v>
      </c>
      <c r="M70" s="169">
        <f t="shared" si="3"/>
        <v>0</v>
      </c>
      <c r="N70" s="169">
        <v>0</v>
      </c>
      <c r="O70" s="169">
        <v>0</v>
      </c>
      <c r="P70" s="169">
        <v>0</v>
      </c>
      <c r="Q70" s="169">
        <v>0</v>
      </c>
      <c r="R70" s="185">
        <v>0</v>
      </c>
      <c r="S70" s="100"/>
    </row>
    <row r="71" spans="1:19">
      <c r="A71" s="170"/>
      <c r="B71" s="175"/>
      <c r="C71" s="186">
        <v>2130104</v>
      </c>
      <c r="D71" s="166" t="s">
        <v>103</v>
      </c>
      <c r="E71" s="176">
        <v>30103</v>
      </c>
      <c r="F71" s="177" t="s">
        <v>125</v>
      </c>
      <c r="G71" s="169">
        <f t="shared" si="1"/>
        <v>14.3</v>
      </c>
      <c r="H71" s="169">
        <f t="shared" si="2"/>
        <v>14.3</v>
      </c>
      <c r="I71" s="169">
        <v>14.3</v>
      </c>
      <c r="J71" s="169">
        <v>0</v>
      </c>
      <c r="K71" s="169">
        <v>0</v>
      </c>
      <c r="L71" s="169">
        <v>0</v>
      </c>
      <c r="M71" s="169">
        <f t="shared" si="3"/>
        <v>0</v>
      </c>
      <c r="N71" s="169">
        <v>0</v>
      </c>
      <c r="O71" s="169">
        <v>0</v>
      </c>
      <c r="P71" s="169">
        <v>0</v>
      </c>
      <c r="Q71" s="169">
        <v>0</v>
      </c>
      <c r="R71" s="185">
        <v>0</v>
      </c>
      <c r="S71" s="100"/>
    </row>
    <row r="72" spans="1:19">
      <c r="A72" s="170"/>
      <c r="B72" s="175"/>
      <c r="C72" s="186">
        <v>2130104</v>
      </c>
      <c r="D72" s="166" t="s">
        <v>103</v>
      </c>
      <c r="E72" s="176">
        <v>30107</v>
      </c>
      <c r="F72" s="177" t="s">
        <v>126</v>
      </c>
      <c r="G72" s="169">
        <f t="shared" si="1"/>
        <v>52.13</v>
      </c>
      <c r="H72" s="169">
        <f t="shared" si="2"/>
        <v>52.13</v>
      </c>
      <c r="I72" s="169">
        <v>52.13</v>
      </c>
      <c r="J72" s="169">
        <v>0</v>
      </c>
      <c r="K72" s="169">
        <v>0</v>
      </c>
      <c r="L72" s="169">
        <v>0</v>
      </c>
      <c r="M72" s="169">
        <f t="shared" si="3"/>
        <v>0</v>
      </c>
      <c r="N72" s="169">
        <v>0</v>
      </c>
      <c r="O72" s="169">
        <v>0</v>
      </c>
      <c r="P72" s="169">
        <v>0</v>
      </c>
      <c r="Q72" s="169">
        <v>0</v>
      </c>
      <c r="R72" s="185">
        <v>0</v>
      </c>
      <c r="S72" s="100"/>
    </row>
    <row r="73" spans="1:19">
      <c r="A73" s="170"/>
      <c r="B73" s="175"/>
      <c r="C73" s="186">
        <v>2130104</v>
      </c>
      <c r="D73" s="166" t="s">
        <v>103</v>
      </c>
      <c r="E73" s="176">
        <v>30112</v>
      </c>
      <c r="F73" s="177" t="s">
        <v>127</v>
      </c>
      <c r="G73" s="169">
        <f t="shared" si="1"/>
        <v>1.71</v>
      </c>
      <c r="H73" s="169">
        <f t="shared" si="2"/>
        <v>1.71</v>
      </c>
      <c r="I73" s="169">
        <v>1.71</v>
      </c>
      <c r="J73" s="169">
        <v>0</v>
      </c>
      <c r="K73" s="169">
        <v>0</v>
      </c>
      <c r="L73" s="169">
        <v>0</v>
      </c>
      <c r="M73" s="169">
        <f t="shared" si="3"/>
        <v>0</v>
      </c>
      <c r="N73" s="169">
        <v>0</v>
      </c>
      <c r="O73" s="169">
        <v>0</v>
      </c>
      <c r="P73" s="169">
        <v>0</v>
      </c>
      <c r="Q73" s="169">
        <v>0</v>
      </c>
      <c r="R73" s="185">
        <v>0</v>
      </c>
      <c r="S73" s="100"/>
    </row>
    <row r="74" s="140" customFormat="1" spans="1:19">
      <c r="A74" s="187"/>
      <c r="B74" s="188"/>
      <c r="C74" s="186">
        <v>2210201</v>
      </c>
      <c r="D74" s="166" t="s">
        <v>114</v>
      </c>
      <c r="E74" s="176">
        <v>30113</v>
      </c>
      <c r="F74" s="177" t="s">
        <v>114</v>
      </c>
      <c r="G74" s="169">
        <f t="shared" si="1"/>
        <v>35.27</v>
      </c>
      <c r="H74" s="169">
        <f t="shared" si="2"/>
        <v>35.27</v>
      </c>
      <c r="I74" s="169">
        <v>35.27</v>
      </c>
      <c r="J74" s="169">
        <v>0</v>
      </c>
      <c r="K74" s="169">
        <v>0</v>
      </c>
      <c r="L74" s="169">
        <v>0</v>
      </c>
      <c r="M74" s="169">
        <f t="shared" si="3"/>
        <v>0</v>
      </c>
      <c r="N74" s="169">
        <v>0</v>
      </c>
      <c r="O74" s="169">
        <v>0</v>
      </c>
      <c r="P74" s="169">
        <v>0</v>
      </c>
      <c r="Q74" s="169">
        <v>0</v>
      </c>
      <c r="R74" s="185">
        <v>0</v>
      </c>
      <c r="S74" s="201"/>
    </row>
    <row r="75" s="140" customFormat="1" spans="1:19">
      <c r="A75" s="187"/>
      <c r="B75" s="188"/>
      <c r="C75" s="186">
        <v>2210201</v>
      </c>
      <c r="D75" s="166" t="s">
        <v>114</v>
      </c>
      <c r="E75" s="176">
        <v>30113</v>
      </c>
      <c r="F75" s="177" t="s">
        <v>114</v>
      </c>
      <c r="G75" s="169">
        <f t="shared" si="1"/>
        <v>90.81</v>
      </c>
      <c r="H75" s="169">
        <f t="shared" si="2"/>
        <v>90.81</v>
      </c>
      <c r="I75" s="169">
        <v>90.81</v>
      </c>
      <c r="J75" s="169">
        <v>0</v>
      </c>
      <c r="K75" s="169">
        <v>0</v>
      </c>
      <c r="L75" s="169">
        <v>0</v>
      </c>
      <c r="M75" s="169">
        <f t="shared" si="3"/>
        <v>0</v>
      </c>
      <c r="N75" s="169">
        <v>0</v>
      </c>
      <c r="O75" s="169">
        <v>0</v>
      </c>
      <c r="P75" s="169">
        <v>0</v>
      </c>
      <c r="Q75" s="169">
        <v>0</v>
      </c>
      <c r="R75" s="185">
        <v>0</v>
      </c>
      <c r="S75" s="201"/>
    </row>
    <row r="76" s="140" customFormat="1" spans="1:19">
      <c r="A76" s="187"/>
      <c r="B76" s="188"/>
      <c r="C76" s="186">
        <v>2010301</v>
      </c>
      <c r="D76" s="166" t="s">
        <v>102</v>
      </c>
      <c r="E76" s="189">
        <v>30101</v>
      </c>
      <c r="F76" s="173" t="s">
        <v>123</v>
      </c>
      <c r="G76" s="169">
        <f t="shared" si="1"/>
        <v>129.48</v>
      </c>
      <c r="H76" s="169">
        <f t="shared" si="2"/>
        <v>129.48</v>
      </c>
      <c r="I76" s="169">
        <v>129.48</v>
      </c>
      <c r="J76" s="169">
        <v>0</v>
      </c>
      <c r="K76" s="169">
        <v>0</v>
      </c>
      <c r="L76" s="169">
        <v>0</v>
      </c>
      <c r="M76" s="169">
        <f t="shared" si="3"/>
        <v>0</v>
      </c>
      <c r="N76" s="169">
        <v>0</v>
      </c>
      <c r="O76" s="169">
        <v>0</v>
      </c>
      <c r="P76" s="169">
        <v>0</v>
      </c>
      <c r="Q76" s="169">
        <v>0</v>
      </c>
      <c r="R76" s="185">
        <v>0</v>
      </c>
      <c r="S76" s="201"/>
    </row>
    <row r="77" s="140" customFormat="1" spans="1:19">
      <c r="A77" s="187"/>
      <c r="B77" s="188"/>
      <c r="C77" s="186">
        <v>2010301</v>
      </c>
      <c r="D77" s="166" t="s">
        <v>102</v>
      </c>
      <c r="E77" s="176">
        <v>30102</v>
      </c>
      <c r="F77" s="177" t="s">
        <v>124</v>
      </c>
      <c r="G77" s="169">
        <f t="shared" si="1"/>
        <v>153.78</v>
      </c>
      <c r="H77" s="169">
        <f t="shared" si="2"/>
        <v>153.78</v>
      </c>
      <c r="I77" s="169">
        <v>153.78</v>
      </c>
      <c r="J77" s="169">
        <v>0</v>
      </c>
      <c r="K77" s="169">
        <v>0</v>
      </c>
      <c r="L77" s="169">
        <v>0</v>
      </c>
      <c r="M77" s="169">
        <f t="shared" si="3"/>
        <v>0</v>
      </c>
      <c r="N77" s="169">
        <v>0</v>
      </c>
      <c r="O77" s="169">
        <v>0</v>
      </c>
      <c r="P77" s="169">
        <v>0</v>
      </c>
      <c r="Q77" s="169">
        <v>0</v>
      </c>
      <c r="R77" s="185">
        <v>0</v>
      </c>
      <c r="S77" s="201"/>
    </row>
    <row r="78" s="140" customFormat="1" spans="1:19">
      <c r="A78" s="187"/>
      <c r="B78" s="188"/>
      <c r="C78" s="186">
        <v>2010301</v>
      </c>
      <c r="D78" s="166" t="s">
        <v>102</v>
      </c>
      <c r="E78" s="176">
        <v>30103</v>
      </c>
      <c r="F78" s="177" t="s">
        <v>125</v>
      </c>
      <c r="G78" s="169">
        <f t="shared" si="1"/>
        <v>38.72</v>
      </c>
      <c r="H78" s="169">
        <f t="shared" si="2"/>
        <v>38.72</v>
      </c>
      <c r="I78" s="169">
        <v>38.72</v>
      </c>
      <c r="J78" s="169">
        <v>0</v>
      </c>
      <c r="K78" s="169">
        <v>0</v>
      </c>
      <c r="L78" s="169">
        <v>0</v>
      </c>
      <c r="M78" s="169">
        <f t="shared" si="3"/>
        <v>0</v>
      </c>
      <c r="N78" s="169">
        <v>0</v>
      </c>
      <c r="O78" s="169">
        <v>0</v>
      </c>
      <c r="P78" s="169">
        <v>0</v>
      </c>
      <c r="Q78" s="169">
        <v>0</v>
      </c>
      <c r="R78" s="185">
        <v>0</v>
      </c>
      <c r="S78" s="201"/>
    </row>
    <row r="79" s="140" customFormat="1" spans="1:19">
      <c r="A79" s="187"/>
      <c r="B79" s="188"/>
      <c r="C79" s="186">
        <v>2010301</v>
      </c>
      <c r="D79" s="166" t="s">
        <v>102</v>
      </c>
      <c r="E79" s="176">
        <v>30112</v>
      </c>
      <c r="F79" s="177" t="s">
        <v>127</v>
      </c>
      <c r="G79" s="169">
        <f t="shared" si="1"/>
        <v>0.94</v>
      </c>
      <c r="H79" s="169">
        <f t="shared" si="2"/>
        <v>0.94</v>
      </c>
      <c r="I79" s="169">
        <v>0.94</v>
      </c>
      <c r="J79" s="169">
        <v>0</v>
      </c>
      <c r="K79" s="169">
        <v>0</v>
      </c>
      <c r="L79" s="169">
        <v>0</v>
      </c>
      <c r="M79" s="169">
        <f t="shared" si="3"/>
        <v>0</v>
      </c>
      <c r="N79" s="169">
        <v>0</v>
      </c>
      <c r="O79" s="169">
        <v>0</v>
      </c>
      <c r="P79" s="169">
        <v>0</v>
      </c>
      <c r="Q79" s="169">
        <v>0</v>
      </c>
      <c r="R79" s="185">
        <v>0</v>
      </c>
      <c r="S79" s="201"/>
    </row>
    <row r="80" s="140" customFormat="1" spans="1:19">
      <c r="A80" s="187"/>
      <c r="B80" s="188"/>
      <c r="C80" s="186">
        <v>2010301</v>
      </c>
      <c r="D80" s="166" t="s">
        <v>102</v>
      </c>
      <c r="E80" s="176">
        <v>30239</v>
      </c>
      <c r="F80" s="177" t="s">
        <v>128</v>
      </c>
      <c r="G80" s="169">
        <f t="shared" si="1"/>
        <v>27.9</v>
      </c>
      <c r="H80" s="169">
        <f t="shared" si="2"/>
        <v>27.9</v>
      </c>
      <c r="I80" s="169">
        <v>27.9</v>
      </c>
      <c r="J80" s="169">
        <v>0</v>
      </c>
      <c r="K80" s="169">
        <v>0</v>
      </c>
      <c r="L80" s="169">
        <v>0</v>
      </c>
      <c r="M80" s="169">
        <f t="shared" si="3"/>
        <v>0</v>
      </c>
      <c r="N80" s="169">
        <v>0</v>
      </c>
      <c r="O80" s="169">
        <v>0</v>
      </c>
      <c r="P80" s="169">
        <v>0</v>
      </c>
      <c r="Q80" s="169">
        <v>0</v>
      </c>
      <c r="R80" s="185">
        <v>0</v>
      </c>
      <c r="S80" s="201"/>
    </row>
    <row r="81" s="140" customFormat="1" spans="1:19">
      <c r="A81" s="187"/>
      <c r="B81" s="188"/>
      <c r="C81" s="186">
        <v>2010301</v>
      </c>
      <c r="D81" s="166" t="s">
        <v>102</v>
      </c>
      <c r="E81" s="176">
        <v>30305</v>
      </c>
      <c r="F81" s="177" t="s">
        <v>129</v>
      </c>
      <c r="G81" s="169">
        <f t="shared" si="1"/>
        <v>5.09</v>
      </c>
      <c r="H81" s="169">
        <f t="shared" si="2"/>
        <v>5.09</v>
      </c>
      <c r="I81" s="169">
        <v>5.09</v>
      </c>
      <c r="J81" s="169">
        <v>0</v>
      </c>
      <c r="K81" s="169">
        <v>0</v>
      </c>
      <c r="L81" s="169">
        <v>0</v>
      </c>
      <c r="M81" s="169">
        <f t="shared" si="3"/>
        <v>0</v>
      </c>
      <c r="N81" s="169">
        <v>0</v>
      </c>
      <c r="O81" s="169">
        <v>0</v>
      </c>
      <c r="P81" s="169">
        <v>0</v>
      </c>
      <c r="Q81" s="169">
        <v>0</v>
      </c>
      <c r="R81" s="185">
        <v>0</v>
      </c>
      <c r="S81" s="201"/>
    </row>
    <row r="82" s="140" customFormat="1" spans="1:19">
      <c r="A82" s="187"/>
      <c r="B82" s="188"/>
      <c r="C82" s="190">
        <v>2010350</v>
      </c>
      <c r="D82" s="166" t="s">
        <v>103</v>
      </c>
      <c r="E82" s="176">
        <v>30101</v>
      </c>
      <c r="F82" s="177" t="s">
        <v>123</v>
      </c>
      <c r="G82" s="169">
        <f t="shared" si="1"/>
        <v>69.38</v>
      </c>
      <c r="H82" s="169">
        <f t="shared" si="2"/>
        <v>69.38</v>
      </c>
      <c r="I82" s="169">
        <v>69.38</v>
      </c>
      <c r="J82" s="169">
        <v>0</v>
      </c>
      <c r="K82" s="169">
        <v>0</v>
      </c>
      <c r="L82" s="169">
        <v>0</v>
      </c>
      <c r="M82" s="169">
        <f t="shared" si="3"/>
        <v>0</v>
      </c>
      <c r="N82" s="169">
        <v>0</v>
      </c>
      <c r="O82" s="169">
        <v>0</v>
      </c>
      <c r="P82" s="169">
        <v>0</v>
      </c>
      <c r="Q82" s="169">
        <v>0</v>
      </c>
      <c r="R82" s="185">
        <v>0</v>
      </c>
      <c r="S82" s="201"/>
    </row>
    <row r="83" s="140" customFormat="1" spans="1:19">
      <c r="A83" s="187"/>
      <c r="B83" s="188"/>
      <c r="C83" s="190">
        <v>2010350</v>
      </c>
      <c r="D83" s="166" t="s">
        <v>103</v>
      </c>
      <c r="E83" s="176">
        <v>30102</v>
      </c>
      <c r="F83" s="177" t="s">
        <v>124</v>
      </c>
      <c r="G83" s="169">
        <f t="shared" si="1"/>
        <v>29.57</v>
      </c>
      <c r="H83" s="169">
        <f t="shared" si="2"/>
        <v>29.57</v>
      </c>
      <c r="I83" s="169">
        <v>29.57</v>
      </c>
      <c r="J83" s="169">
        <v>0</v>
      </c>
      <c r="K83" s="169">
        <v>0</v>
      </c>
      <c r="L83" s="169">
        <v>0</v>
      </c>
      <c r="M83" s="169">
        <f t="shared" si="3"/>
        <v>0</v>
      </c>
      <c r="N83" s="169">
        <v>0</v>
      </c>
      <c r="O83" s="169">
        <v>0</v>
      </c>
      <c r="P83" s="169">
        <v>0</v>
      </c>
      <c r="Q83" s="169">
        <v>0</v>
      </c>
      <c r="R83" s="185">
        <v>0</v>
      </c>
      <c r="S83" s="201"/>
    </row>
    <row r="84" s="140" customFormat="1" spans="1:19">
      <c r="A84" s="187"/>
      <c r="B84" s="188"/>
      <c r="C84" s="190">
        <v>2010350</v>
      </c>
      <c r="D84" s="166" t="s">
        <v>103</v>
      </c>
      <c r="E84" s="176">
        <v>30103</v>
      </c>
      <c r="F84" s="177" t="s">
        <v>125</v>
      </c>
      <c r="G84" s="169">
        <f t="shared" si="1"/>
        <v>11.7</v>
      </c>
      <c r="H84" s="169">
        <f t="shared" si="2"/>
        <v>11.7</v>
      </c>
      <c r="I84" s="169">
        <v>11.7</v>
      </c>
      <c r="J84" s="169">
        <v>0</v>
      </c>
      <c r="K84" s="169">
        <v>0</v>
      </c>
      <c r="L84" s="169">
        <v>0</v>
      </c>
      <c r="M84" s="169">
        <f t="shared" si="3"/>
        <v>0</v>
      </c>
      <c r="N84" s="169">
        <v>0</v>
      </c>
      <c r="O84" s="169">
        <v>0</v>
      </c>
      <c r="P84" s="169">
        <v>0</v>
      </c>
      <c r="Q84" s="169">
        <v>0</v>
      </c>
      <c r="R84" s="185">
        <v>0</v>
      </c>
      <c r="S84" s="201"/>
    </row>
    <row r="85" s="140" customFormat="1" spans="1:19">
      <c r="A85" s="187"/>
      <c r="B85" s="188"/>
      <c r="C85" s="190">
        <v>2010350</v>
      </c>
      <c r="D85" s="166" t="s">
        <v>103</v>
      </c>
      <c r="E85" s="176">
        <v>30107</v>
      </c>
      <c r="F85" s="177" t="s">
        <v>126</v>
      </c>
      <c r="G85" s="169">
        <f t="shared" si="1"/>
        <v>43.46</v>
      </c>
      <c r="H85" s="169">
        <f t="shared" si="2"/>
        <v>43.46</v>
      </c>
      <c r="I85" s="169">
        <v>43.46</v>
      </c>
      <c r="J85" s="169">
        <v>0</v>
      </c>
      <c r="K85" s="169">
        <v>0</v>
      </c>
      <c r="L85" s="169">
        <v>0</v>
      </c>
      <c r="M85" s="169">
        <f t="shared" si="3"/>
        <v>0</v>
      </c>
      <c r="N85" s="169">
        <v>0</v>
      </c>
      <c r="O85" s="169">
        <v>0</v>
      </c>
      <c r="P85" s="169">
        <v>0</v>
      </c>
      <c r="Q85" s="169">
        <v>0</v>
      </c>
      <c r="R85" s="185">
        <v>0</v>
      </c>
      <c r="S85" s="201"/>
    </row>
    <row r="86" s="140" customFormat="1" spans="1:19">
      <c r="A86" s="187"/>
      <c r="B86" s="188"/>
      <c r="C86" s="190">
        <v>2010350</v>
      </c>
      <c r="D86" s="166" t="s">
        <v>103</v>
      </c>
      <c r="E86" s="176" t="s">
        <v>130</v>
      </c>
      <c r="F86" s="177" t="s">
        <v>127</v>
      </c>
      <c r="G86" s="169">
        <f t="shared" si="1"/>
        <v>1.82</v>
      </c>
      <c r="H86" s="169">
        <f t="shared" si="2"/>
        <v>1.82</v>
      </c>
      <c r="I86" s="169">
        <v>1.82</v>
      </c>
      <c r="J86" s="169">
        <v>0</v>
      </c>
      <c r="K86" s="169">
        <v>0</v>
      </c>
      <c r="L86" s="169">
        <v>0</v>
      </c>
      <c r="M86" s="169">
        <f t="shared" si="3"/>
        <v>0</v>
      </c>
      <c r="N86" s="169">
        <v>0</v>
      </c>
      <c r="O86" s="169">
        <v>0</v>
      </c>
      <c r="P86" s="169">
        <v>0</v>
      </c>
      <c r="Q86" s="169">
        <v>0</v>
      </c>
      <c r="R86" s="185">
        <v>0</v>
      </c>
      <c r="S86" s="201"/>
    </row>
    <row r="87" s="140" customFormat="1" spans="1:19">
      <c r="A87" s="187"/>
      <c r="B87" s="188"/>
      <c r="C87" s="190" t="s">
        <v>131</v>
      </c>
      <c r="D87" s="166" t="s">
        <v>103</v>
      </c>
      <c r="E87" s="176" t="s">
        <v>132</v>
      </c>
      <c r="F87" s="173" t="s">
        <v>123</v>
      </c>
      <c r="G87" s="169">
        <f t="shared" si="1"/>
        <v>51.38</v>
      </c>
      <c r="H87" s="169">
        <f t="shared" si="2"/>
        <v>51.38</v>
      </c>
      <c r="I87" s="169">
        <v>51.38</v>
      </c>
      <c r="J87" s="169">
        <v>0</v>
      </c>
      <c r="K87" s="169">
        <v>0</v>
      </c>
      <c r="L87" s="169">
        <v>0</v>
      </c>
      <c r="M87" s="169">
        <f t="shared" si="3"/>
        <v>0</v>
      </c>
      <c r="N87" s="169">
        <v>0</v>
      </c>
      <c r="O87" s="169">
        <v>0</v>
      </c>
      <c r="P87" s="169">
        <v>0</v>
      </c>
      <c r="Q87" s="169">
        <v>0</v>
      </c>
      <c r="R87" s="185">
        <v>0</v>
      </c>
      <c r="S87" s="201"/>
    </row>
    <row r="88" s="140" customFormat="1" spans="1:19">
      <c r="A88" s="187"/>
      <c r="B88" s="188"/>
      <c r="C88" s="190" t="s">
        <v>131</v>
      </c>
      <c r="D88" s="166" t="s">
        <v>103</v>
      </c>
      <c r="E88" s="176" t="s">
        <v>133</v>
      </c>
      <c r="F88" s="173" t="s">
        <v>124</v>
      </c>
      <c r="G88" s="169">
        <f t="shared" si="1"/>
        <v>23.76</v>
      </c>
      <c r="H88" s="169">
        <f t="shared" si="2"/>
        <v>23.76</v>
      </c>
      <c r="I88" s="169">
        <v>23.76</v>
      </c>
      <c r="J88" s="169">
        <v>0</v>
      </c>
      <c r="K88" s="169">
        <v>0</v>
      </c>
      <c r="L88" s="169">
        <v>0</v>
      </c>
      <c r="M88" s="169">
        <f t="shared" si="3"/>
        <v>0</v>
      </c>
      <c r="N88" s="169">
        <v>0</v>
      </c>
      <c r="O88" s="169">
        <v>0</v>
      </c>
      <c r="P88" s="169">
        <v>0</v>
      </c>
      <c r="Q88" s="169">
        <v>0</v>
      </c>
      <c r="R88" s="185">
        <v>0</v>
      </c>
      <c r="S88" s="201"/>
    </row>
    <row r="89" s="140" customFormat="1" spans="1:19">
      <c r="A89" s="187"/>
      <c r="B89" s="188"/>
      <c r="C89" s="190" t="s">
        <v>131</v>
      </c>
      <c r="D89" s="166" t="s">
        <v>103</v>
      </c>
      <c r="E89" s="176" t="s">
        <v>134</v>
      </c>
      <c r="F89" s="173" t="s">
        <v>125</v>
      </c>
      <c r="G89" s="169">
        <f t="shared" si="1"/>
        <v>9.1</v>
      </c>
      <c r="H89" s="169">
        <f t="shared" si="2"/>
        <v>9.1</v>
      </c>
      <c r="I89" s="169">
        <v>9.1</v>
      </c>
      <c r="J89" s="169">
        <v>0</v>
      </c>
      <c r="K89" s="169">
        <v>0</v>
      </c>
      <c r="L89" s="169">
        <v>0</v>
      </c>
      <c r="M89" s="169">
        <f t="shared" si="3"/>
        <v>0</v>
      </c>
      <c r="N89" s="169">
        <v>0</v>
      </c>
      <c r="O89" s="169">
        <v>0</v>
      </c>
      <c r="P89" s="169">
        <v>0</v>
      </c>
      <c r="Q89" s="169">
        <v>0</v>
      </c>
      <c r="R89" s="185">
        <v>0</v>
      </c>
      <c r="S89" s="201"/>
    </row>
    <row r="90" s="140" customFormat="1" spans="1:19">
      <c r="A90" s="187"/>
      <c r="B90" s="188"/>
      <c r="C90" s="190" t="s">
        <v>131</v>
      </c>
      <c r="D90" s="166" t="s">
        <v>103</v>
      </c>
      <c r="E90" s="176" t="s">
        <v>135</v>
      </c>
      <c r="F90" s="173" t="s">
        <v>126</v>
      </c>
      <c r="G90" s="169">
        <f t="shared" si="1"/>
        <v>33.89</v>
      </c>
      <c r="H90" s="169">
        <f t="shared" si="2"/>
        <v>33.89</v>
      </c>
      <c r="I90" s="169">
        <v>33.89</v>
      </c>
      <c r="J90" s="169">
        <v>0</v>
      </c>
      <c r="K90" s="169">
        <v>0</v>
      </c>
      <c r="L90" s="169">
        <v>0</v>
      </c>
      <c r="M90" s="169">
        <f t="shared" si="3"/>
        <v>0</v>
      </c>
      <c r="N90" s="169">
        <v>0</v>
      </c>
      <c r="O90" s="169">
        <v>0</v>
      </c>
      <c r="P90" s="169">
        <v>0</v>
      </c>
      <c r="Q90" s="169">
        <v>0</v>
      </c>
      <c r="R90" s="185">
        <v>0</v>
      </c>
      <c r="S90" s="201"/>
    </row>
    <row r="91" s="140" customFormat="1" spans="1:19">
      <c r="A91" s="187"/>
      <c r="B91" s="188"/>
      <c r="C91" s="190" t="s">
        <v>131</v>
      </c>
      <c r="D91" s="166" t="s">
        <v>103</v>
      </c>
      <c r="E91" s="176" t="s">
        <v>130</v>
      </c>
      <c r="F91" s="173" t="s">
        <v>127</v>
      </c>
      <c r="G91" s="169">
        <f t="shared" si="1"/>
        <v>1.02</v>
      </c>
      <c r="H91" s="169">
        <f t="shared" si="2"/>
        <v>1.02</v>
      </c>
      <c r="I91" s="169">
        <v>1.02</v>
      </c>
      <c r="J91" s="169">
        <v>0</v>
      </c>
      <c r="K91" s="169">
        <v>0</v>
      </c>
      <c r="L91" s="169">
        <v>0</v>
      </c>
      <c r="M91" s="169">
        <f t="shared" si="3"/>
        <v>0</v>
      </c>
      <c r="N91" s="169">
        <v>0</v>
      </c>
      <c r="O91" s="169">
        <v>0</v>
      </c>
      <c r="P91" s="169">
        <v>0</v>
      </c>
      <c r="Q91" s="169">
        <v>0</v>
      </c>
      <c r="R91" s="185">
        <v>0</v>
      </c>
      <c r="S91" s="201"/>
    </row>
    <row r="92" s="140" customFormat="1" spans="1:19">
      <c r="A92" s="187"/>
      <c r="B92" s="188"/>
      <c r="C92" s="190" t="s">
        <v>136</v>
      </c>
      <c r="D92" s="166" t="s">
        <v>103</v>
      </c>
      <c r="E92" s="176" t="s">
        <v>132</v>
      </c>
      <c r="F92" s="173" t="s">
        <v>123</v>
      </c>
      <c r="G92" s="169">
        <f t="shared" si="1"/>
        <v>101.61</v>
      </c>
      <c r="H92" s="169">
        <f t="shared" si="2"/>
        <v>101.61</v>
      </c>
      <c r="I92" s="169">
        <v>101.61</v>
      </c>
      <c r="J92" s="169">
        <v>0</v>
      </c>
      <c r="K92" s="169">
        <v>0</v>
      </c>
      <c r="L92" s="169">
        <v>0</v>
      </c>
      <c r="M92" s="169">
        <f t="shared" si="3"/>
        <v>0</v>
      </c>
      <c r="N92" s="169">
        <v>0</v>
      </c>
      <c r="O92" s="169">
        <v>0</v>
      </c>
      <c r="P92" s="169">
        <v>0</v>
      </c>
      <c r="Q92" s="169">
        <v>0</v>
      </c>
      <c r="R92" s="185">
        <v>0</v>
      </c>
      <c r="S92" s="201"/>
    </row>
    <row r="93" s="140" customFormat="1" spans="1:19">
      <c r="A93" s="187"/>
      <c r="B93" s="188"/>
      <c r="C93" s="190" t="s">
        <v>136</v>
      </c>
      <c r="D93" s="166" t="s">
        <v>103</v>
      </c>
      <c r="E93" s="176" t="s">
        <v>133</v>
      </c>
      <c r="F93" s="173" t="s">
        <v>124</v>
      </c>
      <c r="G93" s="169">
        <f t="shared" si="1"/>
        <v>37.31</v>
      </c>
      <c r="H93" s="169">
        <f t="shared" si="2"/>
        <v>37.31</v>
      </c>
      <c r="I93" s="169">
        <v>37.31</v>
      </c>
      <c r="J93" s="169">
        <v>0</v>
      </c>
      <c r="K93" s="169">
        <v>0</v>
      </c>
      <c r="L93" s="169">
        <v>0</v>
      </c>
      <c r="M93" s="169">
        <f t="shared" si="3"/>
        <v>0</v>
      </c>
      <c r="N93" s="169">
        <v>0</v>
      </c>
      <c r="O93" s="169">
        <v>0</v>
      </c>
      <c r="P93" s="169">
        <v>0</v>
      </c>
      <c r="Q93" s="169">
        <v>0</v>
      </c>
      <c r="R93" s="185">
        <v>0</v>
      </c>
      <c r="S93" s="201"/>
    </row>
    <row r="94" s="140" customFormat="1" spans="1:19">
      <c r="A94" s="187"/>
      <c r="B94" s="188"/>
      <c r="C94" s="190" t="s">
        <v>136</v>
      </c>
      <c r="D94" s="166" t="s">
        <v>103</v>
      </c>
      <c r="E94" s="176" t="s">
        <v>134</v>
      </c>
      <c r="F94" s="173" t="s">
        <v>125</v>
      </c>
      <c r="G94" s="169">
        <f t="shared" si="1"/>
        <v>14.95</v>
      </c>
      <c r="H94" s="169">
        <f t="shared" si="2"/>
        <v>14.95</v>
      </c>
      <c r="I94" s="169">
        <v>14.95</v>
      </c>
      <c r="J94" s="169">
        <v>0</v>
      </c>
      <c r="K94" s="169">
        <v>0</v>
      </c>
      <c r="L94" s="169">
        <v>0</v>
      </c>
      <c r="M94" s="169">
        <f t="shared" si="3"/>
        <v>0</v>
      </c>
      <c r="N94" s="169">
        <v>0</v>
      </c>
      <c r="O94" s="169">
        <v>0</v>
      </c>
      <c r="P94" s="169">
        <v>0</v>
      </c>
      <c r="Q94" s="169">
        <v>0</v>
      </c>
      <c r="R94" s="185">
        <v>0</v>
      </c>
      <c r="S94" s="201"/>
    </row>
    <row r="95" s="140" customFormat="1" spans="1:19">
      <c r="A95" s="187"/>
      <c r="B95" s="188"/>
      <c r="C95" s="190" t="s">
        <v>136</v>
      </c>
      <c r="D95" s="166" t="s">
        <v>103</v>
      </c>
      <c r="E95" s="176" t="s">
        <v>135</v>
      </c>
      <c r="F95" s="173" t="s">
        <v>126</v>
      </c>
      <c r="G95" s="169">
        <f t="shared" si="1"/>
        <v>57.17</v>
      </c>
      <c r="H95" s="169">
        <f t="shared" si="2"/>
        <v>57.17</v>
      </c>
      <c r="I95" s="169">
        <v>57.17</v>
      </c>
      <c r="J95" s="169">
        <v>0</v>
      </c>
      <c r="K95" s="169">
        <v>0</v>
      </c>
      <c r="L95" s="169">
        <v>0</v>
      </c>
      <c r="M95" s="169">
        <f t="shared" si="3"/>
        <v>0</v>
      </c>
      <c r="N95" s="169">
        <v>0</v>
      </c>
      <c r="O95" s="169">
        <v>0</v>
      </c>
      <c r="P95" s="169">
        <v>0</v>
      </c>
      <c r="Q95" s="169">
        <v>0</v>
      </c>
      <c r="R95" s="185">
        <v>0</v>
      </c>
      <c r="S95" s="201"/>
    </row>
    <row r="96" s="140" customFormat="1" spans="1:19">
      <c r="A96" s="187"/>
      <c r="B96" s="188"/>
      <c r="C96" s="190" t="s">
        <v>136</v>
      </c>
      <c r="D96" s="166" t="s">
        <v>103</v>
      </c>
      <c r="E96" s="176" t="s">
        <v>130</v>
      </c>
      <c r="F96" s="173" t="s">
        <v>127</v>
      </c>
      <c r="G96" s="169">
        <f t="shared" ref="G96:G116" si="4">H96+L96+M96</f>
        <v>1.9</v>
      </c>
      <c r="H96" s="169">
        <f t="shared" ref="H96:H116" si="5">I96+J96+K96</f>
        <v>1.9</v>
      </c>
      <c r="I96" s="169">
        <v>1.9</v>
      </c>
      <c r="J96" s="169">
        <v>0</v>
      </c>
      <c r="K96" s="169">
        <v>0</v>
      </c>
      <c r="L96" s="169">
        <v>0</v>
      </c>
      <c r="M96" s="169">
        <f t="shared" ref="M96:M116" si="6">N96+O96+P96+Q96+R96</f>
        <v>0</v>
      </c>
      <c r="N96" s="169">
        <v>0</v>
      </c>
      <c r="O96" s="169">
        <v>0</v>
      </c>
      <c r="P96" s="169">
        <v>0</v>
      </c>
      <c r="Q96" s="169">
        <v>0</v>
      </c>
      <c r="R96" s="185">
        <v>0</v>
      </c>
      <c r="S96" s="201"/>
    </row>
    <row r="97" s="140" customFormat="1" spans="1:19">
      <c r="A97" s="187"/>
      <c r="B97" s="188"/>
      <c r="C97" s="190" t="s">
        <v>137</v>
      </c>
      <c r="D97" s="166" t="s">
        <v>104</v>
      </c>
      <c r="E97" s="176" t="s">
        <v>138</v>
      </c>
      <c r="F97" s="173" t="s">
        <v>129</v>
      </c>
      <c r="G97" s="169">
        <f t="shared" si="4"/>
        <v>7.58</v>
      </c>
      <c r="H97" s="169">
        <f t="shared" si="5"/>
        <v>7.58</v>
      </c>
      <c r="I97" s="169">
        <v>7.58</v>
      </c>
      <c r="J97" s="169">
        <v>0</v>
      </c>
      <c r="K97" s="169">
        <v>0</v>
      </c>
      <c r="L97" s="169">
        <v>0</v>
      </c>
      <c r="M97" s="169">
        <f t="shared" si="6"/>
        <v>0</v>
      </c>
      <c r="N97" s="169">
        <v>0</v>
      </c>
      <c r="O97" s="169">
        <v>0</v>
      </c>
      <c r="P97" s="169">
        <v>0</v>
      </c>
      <c r="Q97" s="169">
        <v>0</v>
      </c>
      <c r="R97" s="185">
        <v>0</v>
      </c>
      <c r="S97" s="201"/>
    </row>
    <row r="98" s="140" customFormat="1" spans="1:19">
      <c r="A98" s="187"/>
      <c r="B98" s="188"/>
      <c r="C98" s="190" t="s">
        <v>137</v>
      </c>
      <c r="D98" s="166" t="s">
        <v>104</v>
      </c>
      <c r="E98" s="176" t="s">
        <v>139</v>
      </c>
      <c r="F98" s="173" t="s">
        <v>140</v>
      </c>
      <c r="G98" s="169">
        <f t="shared" si="4"/>
        <v>76.11</v>
      </c>
      <c r="H98" s="169">
        <f t="shared" si="5"/>
        <v>76.11</v>
      </c>
      <c r="I98" s="169">
        <v>76.11</v>
      </c>
      <c r="J98" s="169">
        <v>0</v>
      </c>
      <c r="K98" s="169">
        <v>0</v>
      </c>
      <c r="L98" s="169">
        <v>0</v>
      </c>
      <c r="M98" s="169">
        <f t="shared" si="6"/>
        <v>0</v>
      </c>
      <c r="N98" s="169">
        <v>0</v>
      </c>
      <c r="O98" s="169">
        <v>0</v>
      </c>
      <c r="P98" s="169">
        <v>0</v>
      </c>
      <c r="Q98" s="169">
        <v>0</v>
      </c>
      <c r="R98" s="185">
        <v>0</v>
      </c>
      <c r="S98" s="201"/>
    </row>
    <row r="99" s="140" customFormat="1" spans="1:19">
      <c r="A99" s="187"/>
      <c r="B99" s="188"/>
      <c r="C99" s="190" t="s">
        <v>141</v>
      </c>
      <c r="D99" s="166" t="s">
        <v>105</v>
      </c>
      <c r="E99" s="176" t="s">
        <v>138</v>
      </c>
      <c r="F99" s="173" t="s">
        <v>129</v>
      </c>
      <c r="G99" s="169">
        <f t="shared" si="4"/>
        <v>11.05</v>
      </c>
      <c r="H99" s="169">
        <f t="shared" si="5"/>
        <v>11.05</v>
      </c>
      <c r="I99" s="169">
        <v>11.05</v>
      </c>
      <c r="J99" s="169">
        <v>0</v>
      </c>
      <c r="K99" s="169">
        <v>0</v>
      </c>
      <c r="L99" s="169">
        <v>0</v>
      </c>
      <c r="M99" s="169">
        <f t="shared" si="6"/>
        <v>0</v>
      </c>
      <c r="N99" s="169">
        <v>0</v>
      </c>
      <c r="O99" s="169">
        <v>0</v>
      </c>
      <c r="P99" s="169">
        <v>0</v>
      </c>
      <c r="Q99" s="169">
        <v>0</v>
      </c>
      <c r="R99" s="185">
        <v>0</v>
      </c>
      <c r="S99" s="201"/>
    </row>
    <row r="100" s="140" customFormat="1" spans="1:19">
      <c r="A100" s="187"/>
      <c r="B100" s="188"/>
      <c r="C100" s="190" t="s">
        <v>141</v>
      </c>
      <c r="D100" s="166" t="s">
        <v>105</v>
      </c>
      <c r="E100" s="176" t="s">
        <v>139</v>
      </c>
      <c r="F100" s="173" t="s">
        <v>140</v>
      </c>
      <c r="G100" s="169">
        <f t="shared" si="4"/>
        <v>90.15</v>
      </c>
      <c r="H100" s="169">
        <f t="shared" si="5"/>
        <v>90.15</v>
      </c>
      <c r="I100" s="169">
        <v>90.15</v>
      </c>
      <c r="J100" s="169">
        <v>0</v>
      </c>
      <c r="K100" s="169">
        <v>0</v>
      </c>
      <c r="L100" s="169">
        <v>0</v>
      </c>
      <c r="M100" s="169">
        <f t="shared" si="6"/>
        <v>0</v>
      </c>
      <c r="N100" s="169">
        <v>0</v>
      </c>
      <c r="O100" s="169">
        <v>0</v>
      </c>
      <c r="P100" s="169">
        <v>0</v>
      </c>
      <c r="Q100" s="169">
        <v>0</v>
      </c>
      <c r="R100" s="185">
        <v>0</v>
      </c>
      <c r="S100" s="201"/>
    </row>
    <row r="101" s="140" customFormat="1" ht="24" spans="1:19">
      <c r="A101" s="187"/>
      <c r="B101" s="188"/>
      <c r="C101" s="190" t="s">
        <v>142</v>
      </c>
      <c r="D101" s="191" t="s">
        <v>106</v>
      </c>
      <c r="E101" s="176" t="s">
        <v>143</v>
      </c>
      <c r="F101" s="173" t="s">
        <v>144</v>
      </c>
      <c r="G101" s="169">
        <f t="shared" si="4"/>
        <v>134.95</v>
      </c>
      <c r="H101" s="169">
        <f t="shared" si="5"/>
        <v>134.95</v>
      </c>
      <c r="I101" s="169">
        <v>134.95</v>
      </c>
      <c r="J101" s="169">
        <v>0</v>
      </c>
      <c r="K101" s="169">
        <v>0</v>
      </c>
      <c r="L101" s="169">
        <v>0</v>
      </c>
      <c r="M101" s="169">
        <f t="shared" si="6"/>
        <v>0</v>
      </c>
      <c r="N101" s="169">
        <v>0</v>
      </c>
      <c r="O101" s="169">
        <v>0</v>
      </c>
      <c r="P101" s="169">
        <v>0</v>
      </c>
      <c r="Q101" s="169">
        <v>0</v>
      </c>
      <c r="R101" s="185">
        <v>0</v>
      </c>
      <c r="S101" s="201"/>
    </row>
    <row r="102" s="140" customFormat="1" ht="22.5" spans="1:19">
      <c r="A102" s="187"/>
      <c r="B102" s="188"/>
      <c r="C102" s="190" t="s">
        <v>145</v>
      </c>
      <c r="D102" s="166" t="s">
        <v>107</v>
      </c>
      <c r="E102" s="176" t="s">
        <v>146</v>
      </c>
      <c r="F102" s="173" t="s">
        <v>147</v>
      </c>
      <c r="G102" s="169">
        <f t="shared" si="4"/>
        <v>15.89</v>
      </c>
      <c r="H102" s="169">
        <f t="shared" si="5"/>
        <v>15.89</v>
      </c>
      <c r="I102" s="169">
        <v>15.89</v>
      </c>
      <c r="J102" s="169">
        <v>0</v>
      </c>
      <c r="K102" s="169">
        <v>0</v>
      </c>
      <c r="L102" s="169">
        <v>0</v>
      </c>
      <c r="M102" s="169">
        <f t="shared" si="6"/>
        <v>0</v>
      </c>
      <c r="N102" s="169">
        <v>0</v>
      </c>
      <c r="O102" s="169">
        <v>0</v>
      </c>
      <c r="P102" s="169">
        <v>0</v>
      </c>
      <c r="Q102" s="169">
        <v>0</v>
      </c>
      <c r="R102" s="185">
        <v>0</v>
      </c>
      <c r="S102" s="201"/>
    </row>
    <row r="103" s="140" customFormat="1" ht="22.5" spans="1:19">
      <c r="A103" s="187"/>
      <c r="B103" s="188"/>
      <c r="C103" s="190" t="s">
        <v>148</v>
      </c>
      <c r="D103" s="166" t="s">
        <v>108</v>
      </c>
      <c r="E103" s="176" t="s">
        <v>146</v>
      </c>
      <c r="F103" s="173" t="s">
        <v>147</v>
      </c>
      <c r="G103" s="169">
        <f t="shared" si="4"/>
        <v>46.53</v>
      </c>
      <c r="H103" s="169">
        <f t="shared" si="5"/>
        <v>46.53</v>
      </c>
      <c r="I103" s="169">
        <v>46.53</v>
      </c>
      <c r="J103" s="169">
        <v>0</v>
      </c>
      <c r="K103" s="169">
        <v>0</v>
      </c>
      <c r="L103" s="169">
        <v>0</v>
      </c>
      <c r="M103" s="169">
        <f t="shared" si="6"/>
        <v>0</v>
      </c>
      <c r="N103" s="169">
        <v>0</v>
      </c>
      <c r="O103" s="169">
        <v>0</v>
      </c>
      <c r="P103" s="169">
        <v>0</v>
      </c>
      <c r="Q103" s="169">
        <v>0</v>
      </c>
      <c r="R103" s="185">
        <v>0</v>
      </c>
      <c r="S103" s="201"/>
    </row>
    <row r="104" s="140" customFormat="1" spans="1:19">
      <c r="A104" s="187"/>
      <c r="B104" s="188"/>
      <c r="C104" s="190" t="s">
        <v>148</v>
      </c>
      <c r="D104" s="166" t="s">
        <v>108</v>
      </c>
      <c r="E104" s="176" t="s">
        <v>130</v>
      </c>
      <c r="F104" s="173" t="s">
        <v>127</v>
      </c>
      <c r="G104" s="169">
        <f t="shared" si="4"/>
        <v>0.64</v>
      </c>
      <c r="H104" s="169">
        <f t="shared" si="5"/>
        <v>0.64</v>
      </c>
      <c r="I104" s="169">
        <v>0.64</v>
      </c>
      <c r="J104" s="169">
        <v>0</v>
      </c>
      <c r="K104" s="169">
        <v>0</v>
      </c>
      <c r="L104" s="169">
        <v>0</v>
      </c>
      <c r="M104" s="169">
        <f t="shared" si="6"/>
        <v>0</v>
      </c>
      <c r="N104" s="169">
        <v>0</v>
      </c>
      <c r="O104" s="169">
        <v>0</v>
      </c>
      <c r="P104" s="169">
        <v>0</v>
      </c>
      <c r="Q104" s="169">
        <v>0</v>
      </c>
      <c r="R104" s="185">
        <v>0</v>
      </c>
      <c r="S104" s="201"/>
    </row>
    <row r="105" s="140" customFormat="1" spans="1:19">
      <c r="A105" s="187"/>
      <c r="B105" s="188"/>
      <c r="C105" s="190" t="s">
        <v>149</v>
      </c>
      <c r="D105" s="166" t="s">
        <v>109</v>
      </c>
      <c r="E105" s="176" t="s">
        <v>150</v>
      </c>
      <c r="F105" s="173" t="s">
        <v>151</v>
      </c>
      <c r="G105" s="169">
        <f t="shared" si="4"/>
        <v>10.85</v>
      </c>
      <c r="H105" s="169">
        <f t="shared" si="5"/>
        <v>10.85</v>
      </c>
      <c r="I105" s="169">
        <v>10.85</v>
      </c>
      <c r="J105" s="169">
        <v>0</v>
      </c>
      <c r="K105" s="169">
        <v>0</v>
      </c>
      <c r="L105" s="169">
        <v>0</v>
      </c>
      <c r="M105" s="169">
        <f t="shared" si="6"/>
        <v>0</v>
      </c>
      <c r="N105" s="169">
        <v>0</v>
      </c>
      <c r="O105" s="169">
        <v>0</v>
      </c>
      <c r="P105" s="169">
        <v>0</v>
      </c>
      <c r="Q105" s="169">
        <v>0</v>
      </c>
      <c r="R105" s="185">
        <v>0</v>
      </c>
      <c r="S105" s="201"/>
    </row>
    <row r="106" spans="1:19">
      <c r="A106" s="170"/>
      <c r="B106" s="175" t="s">
        <v>171</v>
      </c>
      <c r="C106" s="165"/>
      <c r="D106" s="166"/>
      <c r="E106" s="176"/>
      <c r="F106" s="177"/>
      <c r="G106" s="169">
        <f t="shared" si="4"/>
        <v>216.89</v>
      </c>
      <c r="H106" s="169">
        <f t="shared" si="5"/>
        <v>216.89</v>
      </c>
      <c r="I106" s="169">
        <f>SUM(I107:I116)</f>
        <v>216.89</v>
      </c>
      <c r="J106" s="169">
        <f>SUM(J107:J116)</f>
        <v>0</v>
      </c>
      <c r="K106" s="169">
        <f>SUM(K107:K116)</f>
        <v>0</v>
      </c>
      <c r="L106" s="169">
        <f>SUM(L107:L116)</f>
        <v>0</v>
      </c>
      <c r="M106" s="169">
        <f t="shared" si="6"/>
        <v>0</v>
      </c>
      <c r="N106" s="169">
        <f t="shared" ref="M106:R106" si="7">SUM(N107:N116)</f>
        <v>0</v>
      </c>
      <c r="O106" s="169">
        <f t="shared" si="7"/>
        <v>0</v>
      </c>
      <c r="P106" s="169">
        <f t="shared" si="7"/>
        <v>0</v>
      </c>
      <c r="Q106" s="169">
        <f t="shared" si="7"/>
        <v>0</v>
      </c>
      <c r="R106" s="169">
        <f t="shared" si="7"/>
        <v>0</v>
      </c>
      <c r="S106" s="100"/>
    </row>
    <row r="107" spans="1:19">
      <c r="A107" s="170"/>
      <c r="B107" s="131"/>
      <c r="C107" s="190">
        <v>2129999</v>
      </c>
      <c r="D107" s="134" t="s">
        <v>111</v>
      </c>
      <c r="E107" s="176" t="s">
        <v>153</v>
      </c>
      <c r="F107" s="173" t="s">
        <v>154</v>
      </c>
      <c r="G107" s="169">
        <f t="shared" si="4"/>
        <v>35</v>
      </c>
      <c r="H107" s="169">
        <f t="shared" si="5"/>
        <v>35</v>
      </c>
      <c r="I107" s="169">
        <v>35</v>
      </c>
      <c r="J107" s="169">
        <v>0</v>
      </c>
      <c r="K107" s="169">
        <v>0</v>
      </c>
      <c r="L107" s="169">
        <v>0</v>
      </c>
      <c r="M107" s="169">
        <f t="shared" si="6"/>
        <v>0</v>
      </c>
      <c r="N107" s="169">
        <v>0</v>
      </c>
      <c r="O107" s="169">
        <v>0</v>
      </c>
      <c r="P107" s="169">
        <v>0</v>
      </c>
      <c r="Q107" s="169">
        <v>0</v>
      </c>
      <c r="R107" s="185">
        <v>0</v>
      </c>
      <c r="S107" s="100"/>
    </row>
    <row r="108" spans="1:19">
      <c r="A108" s="170"/>
      <c r="B108" s="131"/>
      <c r="C108" s="190" t="s">
        <v>155</v>
      </c>
      <c r="D108" s="134" t="s">
        <v>102</v>
      </c>
      <c r="E108" s="176" t="s">
        <v>153</v>
      </c>
      <c r="F108" s="173" t="s">
        <v>154</v>
      </c>
      <c r="G108" s="169">
        <f t="shared" si="4"/>
        <v>90.26</v>
      </c>
      <c r="H108" s="169">
        <f t="shared" si="5"/>
        <v>90.26</v>
      </c>
      <c r="I108" s="196">
        <v>90.26</v>
      </c>
      <c r="J108" s="169">
        <v>0</v>
      </c>
      <c r="K108" s="169">
        <v>0</v>
      </c>
      <c r="L108" s="169">
        <v>0</v>
      </c>
      <c r="M108" s="169">
        <f t="shared" si="6"/>
        <v>0</v>
      </c>
      <c r="N108" s="169">
        <v>0</v>
      </c>
      <c r="O108" s="169">
        <v>0</v>
      </c>
      <c r="P108" s="169">
        <v>0</v>
      </c>
      <c r="Q108" s="169">
        <v>0</v>
      </c>
      <c r="R108" s="185">
        <v>0</v>
      </c>
      <c r="S108" s="100"/>
    </row>
    <row r="109" spans="1:19">
      <c r="A109" s="170"/>
      <c r="B109" s="131"/>
      <c r="C109" s="190" t="s">
        <v>155</v>
      </c>
      <c r="D109" s="134" t="s">
        <v>102</v>
      </c>
      <c r="E109" s="176" t="s">
        <v>156</v>
      </c>
      <c r="F109" s="173" t="s">
        <v>157</v>
      </c>
      <c r="G109" s="169">
        <f t="shared" si="4"/>
        <v>0.5</v>
      </c>
      <c r="H109" s="169">
        <f t="shared" si="5"/>
        <v>0.5</v>
      </c>
      <c r="I109" s="169">
        <v>0.5</v>
      </c>
      <c r="J109" s="169">
        <v>0</v>
      </c>
      <c r="K109" s="169">
        <v>0</v>
      </c>
      <c r="L109" s="169">
        <v>0</v>
      </c>
      <c r="M109" s="169">
        <f t="shared" si="6"/>
        <v>0</v>
      </c>
      <c r="N109" s="169">
        <v>0</v>
      </c>
      <c r="O109" s="169">
        <v>0</v>
      </c>
      <c r="P109" s="169">
        <v>0</v>
      </c>
      <c r="Q109" s="169">
        <v>0</v>
      </c>
      <c r="R109" s="185">
        <v>0</v>
      </c>
      <c r="S109" s="100"/>
    </row>
    <row r="110" spans="1:19">
      <c r="A110" s="170"/>
      <c r="B110" s="131"/>
      <c r="C110" s="190" t="s">
        <v>155</v>
      </c>
      <c r="D110" s="134" t="s">
        <v>102</v>
      </c>
      <c r="E110" s="176" t="s">
        <v>158</v>
      </c>
      <c r="F110" s="173" t="s">
        <v>159</v>
      </c>
      <c r="G110" s="169">
        <f t="shared" si="4"/>
        <v>0.5</v>
      </c>
      <c r="H110" s="169">
        <f t="shared" si="5"/>
        <v>0.5</v>
      </c>
      <c r="I110" s="169">
        <v>0.5</v>
      </c>
      <c r="J110" s="169">
        <v>0</v>
      </c>
      <c r="K110" s="169">
        <v>0</v>
      </c>
      <c r="L110" s="169">
        <v>0</v>
      </c>
      <c r="M110" s="169">
        <f t="shared" si="6"/>
        <v>0</v>
      </c>
      <c r="N110" s="169">
        <v>0</v>
      </c>
      <c r="O110" s="169">
        <v>0</v>
      </c>
      <c r="P110" s="169">
        <v>0</v>
      </c>
      <c r="Q110" s="169">
        <v>0</v>
      </c>
      <c r="R110" s="185">
        <v>0</v>
      </c>
      <c r="S110" s="100"/>
    </row>
    <row r="111" spans="1:19">
      <c r="A111" s="170"/>
      <c r="B111" s="131"/>
      <c r="C111" s="190" t="s">
        <v>155</v>
      </c>
      <c r="D111" s="134" t="s">
        <v>102</v>
      </c>
      <c r="E111" s="176" t="s">
        <v>160</v>
      </c>
      <c r="F111" s="173" t="s">
        <v>161</v>
      </c>
      <c r="G111" s="169">
        <f t="shared" si="4"/>
        <v>0.2</v>
      </c>
      <c r="H111" s="169">
        <f t="shared" si="5"/>
        <v>0.2</v>
      </c>
      <c r="I111" s="169">
        <v>0.2</v>
      </c>
      <c r="J111" s="169">
        <v>0</v>
      </c>
      <c r="K111" s="169">
        <v>0</v>
      </c>
      <c r="L111" s="169">
        <v>0</v>
      </c>
      <c r="M111" s="169">
        <f t="shared" si="6"/>
        <v>0</v>
      </c>
      <c r="N111" s="169">
        <v>0</v>
      </c>
      <c r="O111" s="169">
        <v>0</v>
      </c>
      <c r="P111" s="169">
        <v>0</v>
      </c>
      <c r="Q111" s="169">
        <v>0</v>
      </c>
      <c r="R111" s="185">
        <v>0</v>
      </c>
      <c r="S111" s="100"/>
    </row>
    <row r="112" spans="1:19">
      <c r="A112" s="170"/>
      <c r="B112" s="131"/>
      <c r="C112" s="190" t="s">
        <v>155</v>
      </c>
      <c r="D112" s="134" t="s">
        <v>102</v>
      </c>
      <c r="E112" s="176" t="s">
        <v>162</v>
      </c>
      <c r="F112" s="173" t="s">
        <v>163</v>
      </c>
      <c r="G112" s="169">
        <f t="shared" si="4"/>
        <v>24</v>
      </c>
      <c r="H112" s="169">
        <f t="shared" si="5"/>
        <v>24</v>
      </c>
      <c r="I112" s="169">
        <v>24</v>
      </c>
      <c r="J112" s="169">
        <v>0</v>
      </c>
      <c r="K112" s="169">
        <v>0</v>
      </c>
      <c r="L112" s="169">
        <v>0</v>
      </c>
      <c r="M112" s="169">
        <f t="shared" si="6"/>
        <v>0</v>
      </c>
      <c r="N112" s="169">
        <v>0</v>
      </c>
      <c r="O112" s="169">
        <v>0</v>
      </c>
      <c r="P112" s="169">
        <v>0</v>
      </c>
      <c r="Q112" s="169">
        <v>0</v>
      </c>
      <c r="R112" s="185">
        <v>0</v>
      </c>
      <c r="S112" s="100"/>
    </row>
    <row r="113" spans="1:19">
      <c r="A113" s="170"/>
      <c r="B113" s="131"/>
      <c r="C113" s="190" t="s">
        <v>155</v>
      </c>
      <c r="D113" s="134" t="s">
        <v>102</v>
      </c>
      <c r="E113" s="176" t="s">
        <v>164</v>
      </c>
      <c r="F113" s="173" t="s">
        <v>165</v>
      </c>
      <c r="G113" s="169">
        <f t="shared" si="4"/>
        <v>10.11</v>
      </c>
      <c r="H113" s="169">
        <f t="shared" si="5"/>
        <v>10.11</v>
      </c>
      <c r="I113" s="169">
        <v>10.11</v>
      </c>
      <c r="J113" s="169">
        <v>0</v>
      </c>
      <c r="K113" s="169">
        <v>0</v>
      </c>
      <c r="L113" s="169">
        <v>0</v>
      </c>
      <c r="M113" s="169">
        <f t="shared" si="6"/>
        <v>0</v>
      </c>
      <c r="N113" s="169">
        <v>0</v>
      </c>
      <c r="O113" s="169">
        <v>0</v>
      </c>
      <c r="P113" s="169">
        <v>0</v>
      </c>
      <c r="Q113" s="169">
        <v>0</v>
      </c>
      <c r="R113" s="185">
        <v>0</v>
      </c>
      <c r="S113" s="100"/>
    </row>
    <row r="114" spans="1:19">
      <c r="A114" s="170"/>
      <c r="B114" s="131"/>
      <c r="C114" s="190" t="s">
        <v>155</v>
      </c>
      <c r="D114" s="134" t="s">
        <v>102</v>
      </c>
      <c r="E114" s="176" t="s">
        <v>166</v>
      </c>
      <c r="F114" s="173" t="s">
        <v>167</v>
      </c>
      <c r="G114" s="169">
        <f t="shared" si="4"/>
        <v>22.95</v>
      </c>
      <c r="H114" s="169">
        <f t="shared" si="5"/>
        <v>22.95</v>
      </c>
      <c r="I114" s="169">
        <v>22.95</v>
      </c>
      <c r="J114" s="169">
        <v>0</v>
      </c>
      <c r="K114" s="169">
        <v>0</v>
      </c>
      <c r="L114" s="169">
        <v>0</v>
      </c>
      <c r="M114" s="169">
        <f t="shared" si="6"/>
        <v>0</v>
      </c>
      <c r="N114" s="169">
        <v>0</v>
      </c>
      <c r="O114" s="169">
        <v>0</v>
      </c>
      <c r="P114" s="169">
        <v>0</v>
      </c>
      <c r="Q114" s="169">
        <v>0</v>
      </c>
      <c r="R114" s="185">
        <v>0</v>
      </c>
      <c r="S114" s="100"/>
    </row>
    <row r="115" spans="1:19">
      <c r="A115" s="170"/>
      <c r="B115" s="131"/>
      <c r="C115" s="190" t="s">
        <v>155</v>
      </c>
      <c r="D115" s="134" t="s">
        <v>102</v>
      </c>
      <c r="E115" s="176" t="s">
        <v>168</v>
      </c>
      <c r="F115" s="173" t="s">
        <v>169</v>
      </c>
      <c r="G115" s="169">
        <f t="shared" si="4"/>
        <v>2.37</v>
      </c>
      <c r="H115" s="169">
        <f t="shared" si="5"/>
        <v>2.37</v>
      </c>
      <c r="I115" s="169">
        <v>2.37</v>
      </c>
      <c r="J115" s="169">
        <v>0</v>
      </c>
      <c r="K115" s="169">
        <v>0</v>
      </c>
      <c r="L115" s="169">
        <v>0</v>
      </c>
      <c r="M115" s="169">
        <f t="shared" si="6"/>
        <v>0</v>
      </c>
      <c r="N115" s="169">
        <v>0</v>
      </c>
      <c r="O115" s="169">
        <v>0</v>
      </c>
      <c r="P115" s="169">
        <v>0</v>
      </c>
      <c r="Q115" s="169">
        <v>0</v>
      </c>
      <c r="R115" s="185">
        <v>0</v>
      </c>
      <c r="S115" s="100"/>
    </row>
    <row r="116" ht="24" spans="1:19">
      <c r="A116" s="170"/>
      <c r="B116" s="131"/>
      <c r="C116" s="190">
        <v>2130705</v>
      </c>
      <c r="D116" s="192" t="s">
        <v>113</v>
      </c>
      <c r="E116" s="176" t="s">
        <v>153</v>
      </c>
      <c r="F116" s="173" t="s">
        <v>154</v>
      </c>
      <c r="G116" s="169">
        <f t="shared" si="4"/>
        <v>31</v>
      </c>
      <c r="H116" s="169">
        <f t="shared" si="5"/>
        <v>31</v>
      </c>
      <c r="I116" s="169">
        <v>31</v>
      </c>
      <c r="J116" s="169">
        <v>0</v>
      </c>
      <c r="K116" s="169">
        <v>0</v>
      </c>
      <c r="L116" s="169">
        <v>0</v>
      </c>
      <c r="M116" s="169">
        <f t="shared" si="6"/>
        <v>0</v>
      </c>
      <c r="N116" s="169">
        <v>0</v>
      </c>
      <c r="O116" s="169">
        <v>0</v>
      </c>
      <c r="P116" s="169">
        <v>0</v>
      </c>
      <c r="Q116" s="169">
        <v>0</v>
      </c>
      <c r="R116" s="185">
        <v>0</v>
      </c>
      <c r="S116" s="100"/>
    </row>
    <row r="117" spans="1:19">
      <c r="A117" s="166"/>
      <c r="B117" s="131"/>
      <c r="C117" s="193"/>
      <c r="D117" s="100"/>
      <c r="E117" s="194"/>
      <c r="F117" s="195"/>
      <c r="G117" s="100"/>
      <c r="H117" s="100"/>
      <c r="I117" s="99"/>
      <c r="J117" s="197"/>
      <c r="K117" s="197"/>
      <c r="L117" s="198"/>
      <c r="M117" s="199"/>
      <c r="N117" s="200"/>
      <c r="O117" s="200"/>
      <c r="P117" s="200"/>
      <c r="Q117" s="200"/>
      <c r="R117" s="202"/>
      <c r="S117" s="100"/>
    </row>
    <row r="118" spans="1:1">
      <c r="A118" s="64" t="s">
        <v>56</v>
      </c>
    </row>
  </sheetData>
  <pageMargins left="0.75" right="0.75" top="1" bottom="1" header="0.5" footer="0.5"/>
  <pageSetup paperSize="9" scale="49" orientation="landscape"/>
  <headerFooter/>
  <rowBreaks count="1" manualBreakCount="1">
    <brk id="104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view="pageBreakPreview" zoomScaleNormal="100" workbookViewId="0">
      <selection activeCell="A8" sqref="A8"/>
    </sheetView>
  </sheetViews>
  <sheetFormatPr defaultColWidth="10" defaultRowHeight="13.5"/>
  <cols>
    <col min="1" max="1" width="31.8833333333333" customWidth="1"/>
    <col min="2" max="2" width="22" customWidth="1"/>
    <col min="3" max="3" width="17.1333333333333" customWidth="1"/>
    <col min="4" max="4" width="15.3833333333333" customWidth="1"/>
    <col min="5" max="5" width="10.1333333333333" customWidth="1"/>
    <col min="6" max="6" width="15.6333333333333" customWidth="1"/>
    <col min="7" max="7" width="13.3833333333333" customWidth="1"/>
    <col min="8" max="18" width="15.3833333333333" customWidth="1"/>
  </cols>
  <sheetData>
    <row r="1" ht="23" customHeight="1" spans="1:1">
      <c r="A1" s="116" t="s">
        <v>172</v>
      </c>
    </row>
    <row r="2" ht="31.35" customHeight="1" spans="1:19">
      <c r="A2" s="123" t="s">
        <v>173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ht="15" customHeight="1" spans="1:19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S3" s="109" t="s">
        <v>2</v>
      </c>
    </row>
    <row r="4" ht="18.75" customHeight="1" spans="1:19">
      <c r="A4" s="105" t="s">
        <v>59</v>
      </c>
      <c r="B4" s="105" t="s">
        <v>174</v>
      </c>
      <c r="C4" s="54" t="s">
        <v>118</v>
      </c>
      <c r="D4" s="117"/>
      <c r="E4" s="53" t="s">
        <v>119</v>
      </c>
      <c r="F4" s="53"/>
      <c r="G4" s="53" t="s">
        <v>120</v>
      </c>
      <c r="H4" s="53" t="s">
        <v>85</v>
      </c>
      <c r="I4" s="53"/>
      <c r="J4" s="53"/>
      <c r="K4" s="53"/>
      <c r="L4" s="53" t="s">
        <v>86</v>
      </c>
      <c r="M4" s="53" t="s">
        <v>87</v>
      </c>
      <c r="N4" s="53"/>
      <c r="O4" s="53"/>
      <c r="P4" s="53"/>
      <c r="Q4" s="53"/>
      <c r="R4" s="66"/>
      <c r="S4" s="99" t="s">
        <v>5</v>
      </c>
    </row>
    <row r="5" ht="34.9" customHeight="1" spans="1:19">
      <c r="A5" s="105"/>
      <c r="B5" s="105"/>
      <c r="C5" s="53" t="s">
        <v>88</v>
      </c>
      <c r="D5" s="53" t="s">
        <v>89</v>
      </c>
      <c r="E5" s="53" t="s">
        <v>88</v>
      </c>
      <c r="F5" s="53" t="s">
        <v>89</v>
      </c>
      <c r="G5" s="53"/>
      <c r="H5" s="53" t="s">
        <v>65</v>
      </c>
      <c r="I5" s="53" t="s">
        <v>66</v>
      </c>
      <c r="J5" s="53" t="s">
        <v>67</v>
      </c>
      <c r="K5" s="53" t="s">
        <v>68</v>
      </c>
      <c r="L5" s="53"/>
      <c r="M5" s="53" t="s">
        <v>65</v>
      </c>
      <c r="N5" s="53" t="s">
        <v>69</v>
      </c>
      <c r="O5" s="53" t="s">
        <v>70</v>
      </c>
      <c r="P5" s="53" t="s">
        <v>71</v>
      </c>
      <c r="Q5" s="53" t="s">
        <v>72</v>
      </c>
      <c r="R5" s="66" t="s">
        <v>73</v>
      </c>
      <c r="S5" s="99"/>
    </row>
    <row r="6" ht="19.5" customHeight="1" spans="1:19">
      <c r="A6" s="105" t="s">
        <v>74</v>
      </c>
      <c r="B6" s="105"/>
      <c r="C6" s="105"/>
      <c r="D6" s="105"/>
      <c r="E6" s="105"/>
      <c r="F6" s="105"/>
      <c r="G6" s="105" t="s">
        <v>75</v>
      </c>
      <c r="H6" s="105" t="s">
        <v>76</v>
      </c>
      <c r="I6" s="105">
        <v>3</v>
      </c>
      <c r="J6" s="105">
        <v>4</v>
      </c>
      <c r="K6" s="105">
        <v>5</v>
      </c>
      <c r="L6" s="105">
        <v>6</v>
      </c>
      <c r="M6" s="105" t="s">
        <v>77</v>
      </c>
      <c r="N6" s="105">
        <v>8</v>
      </c>
      <c r="O6" s="105">
        <v>9</v>
      </c>
      <c r="P6" s="105">
        <v>10</v>
      </c>
      <c r="Q6" s="105">
        <v>11</v>
      </c>
      <c r="R6" s="136">
        <v>12</v>
      </c>
      <c r="S6" s="99"/>
    </row>
    <row r="7" ht="14.25" customHeight="1" spans="1:19">
      <c r="A7" s="105" t="s">
        <v>175</v>
      </c>
      <c r="B7" s="105"/>
      <c r="C7" s="105"/>
      <c r="D7" s="105"/>
      <c r="E7" s="105"/>
      <c r="F7" s="105"/>
      <c r="G7" s="124">
        <f>H7+L7+M7</f>
        <v>111.36</v>
      </c>
      <c r="H7" s="124">
        <f>I7+J7+K7</f>
        <v>111.36</v>
      </c>
      <c r="I7" s="124">
        <f>SUM(I8)</f>
        <v>111.36</v>
      </c>
      <c r="J7" s="124">
        <f>SUM(J8)</f>
        <v>0</v>
      </c>
      <c r="K7" s="124">
        <f>SUM(K8)</f>
        <v>0</v>
      </c>
      <c r="L7" s="124">
        <f>SUM(L8)</f>
        <v>0</v>
      </c>
      <c r="M7" s="124">
        <f>N7+O7+P7+Q7+R7</f>
        <v>0</v>
      </c>
      <c r="N7" s="124">
        <f>SUM(N8)</f>
        <v>0</v>
      </c>
      <c r="O7" s="124">
        <f>SUM(O8)</f>
        <v>0</v>
      </c>
      <c r="P7" s="124">
        <f>SUM(P8)</f>
        <v>0</v>
      </c>
      <c r="Q7" s="124">
        <f>SUM(Q8)</f>
        <v>0</v>
      </c>
      <c r="R7" s="124">
        <f>SUM(R8)</f>
        <v>0</v>
      </c>
      <c r="S7" s="100"/>
    </row>
    <row r="8" spans="1:19">
      <c r="A8" s="125" t="s">
        <v>176</v>
      </c>
      <c r="B8" s="126"/>
      <c r="C8" s="127"/>
      <c r="D8" s="127"/>
      <c r="E8" s="128"/>
      <c r="F8" s="128"/>
      <c r="G8" s="129">
        <f>H8+L8+M8</f>
        <v>111.36</v>
      </c>
      <c r="H8" s="129">
        <f>I8+J8+K8</f>
        <v>111.36</v>
      </c>
      <c r="I8" s="129">
        <f>SUM(I9:I11)</f>
        <v>111.36</v>
      </c>
      <c r="J8" s="129">
        <f>SUM(J9:J11)</f>
        <v>0</v>
      </c>
      <c r="K8" s="129">
        <f>SUM(K9:K11)</f>
        <v>0</v>
      </c>
      <c r="L8" s="129">
        <f>SUM(L9:L11)</f>
        <v>0</v>
      </c>
      <c r="M8" s="129">
        <f>N8+O8+P8+Q8+R8</f>
        <v>0</v>
      </c>
      <c r="N8" s="129">
        <f>SUM(N9:N11)</f>
        <v>0</v>
      </c>
      <c r="O8" s="129">
        <f>SUM(O9:O11)</f>
        <v>0</v>
      </c>
      <c r="P8" s="129">
        <f>SUM(P9:P11)</f>
        <v>0</v>
      </c>
      <c r="Q8" s="129">
        <f>SUM(Q9:Q11)</f>
        <v>0</v>
      </c>
      <c r="R8" s="129">
        <f>SUM(R9:R11)</f>
        <v>0</v>
      </c>
      <c r="S8" s="100"/>
    </row>
    <row r="9" ht="24" spans="1:19">
      <c r="A9" s="130"/>
      <c r="B9" s="131" t="s">
        <v>177</v>
      </c>
      <c r="C9" s="132">
        <v>2130705</v>
      </c>
      <c r="D9" s="132" t="s">
        <v>113</v>
      </c>
      <c r="E9" s="132">
        <v>30199</v>
      </c>
      <c r="F9" s="132" t="s">
        <v>178</v>
      </c>
      <c r="G9" s="129">
        <f>H9+L9+M9</f>
        <v>22.62</v>
      </c>
      <c r="H9" s="129">
        <f>I9+J9+K9</f>
        <v>22.62</v>
      </c>
      <c r="I9" s="129">
        <v>22.62</v>
      </c>
      <c r="J9" s="129">
        <v>0</v>
      </c>
      <c r="K9" s="129">
        <v>0</v>
      </c>
      <c r="L9" s="129">
        <v>0</v>
      </c>
      <c r="M9" s="129">
        <f>N9+O9+P9+Q9+R9</f>
        <v>0</v>
      </c>
      <c r="N9" s="129">
        <v>0</v>
      </c>
      <c r="O9" s="129">
        <v>0</v>
      </c>
      <c r="P9" s="129">
        <v>0</v>
      </c>
      <c r="Q9" s="129">
        <v>0</v>
      </c>
      <c r="R9" s="137">
        <v>0</v>
      </c>
      <c r="S9" s="100"/>
    </row>
    <row r="10" spans="1:19">
      <c r="A10" s="133"/>
      <c r="B10" s="133" t="s">
        <v>179</v>
      </c>
      <c r="C10" s="132" t="s">
        <v>180</v>
      </c>
      <c r="D10" s="134" t="s">
        <v>112</v>
      </c>
      <c r="E10" s="132" t="s">
        <v>153</v>
      </c>
      <c r="F10" s="133" t="s">
        <v>154</v>
      </c>
      <c r="G10" s="129">
        <f>H10+L10+M10</f>
        <v>10</v>
      </c>
      <c r="H10" s="129">
        <f>I10+J10+K10</f>
        <v>10</v>
      </c>
      <c r="I10" s="129">
        <v>10</v>
      </c>
      <c r="J10" s="129">
        <v>0</v>
      </c>
      <c r="K10" s="129">
        <v>0</v>
      </c>
      <c r="L10" s="129">
        <v>0</v>
      </c>
      <c r="M10" s="129">
        <f>N10+O10+P10+Q10+R10</f>
        <v>0</v>
      </c>
      <c r="N10" s="129">
        <v>0</v>
      </c>
      <c r="O10" s="129">
        <v>0</v>
      </c>
      <c r="P10" s="129">
        <v>0</v>
      </c>
      <c r="Q10" s="129">
        <v>0</v>
      </c>
      <c r="R10" s="137">
        <v>0</v>
      </c>
      <c r="S10" s="100"/>
    </row>
    <row r="11" spans="1:19">
      <c r="A11" s="133"/>
      <c r="B11" s="133" t="s">
        <v>181</v>
      </c>
      <c r="C11" s="132">
        <v>2120104</v>
      </c>
      <c r="D11" s="134" t="s">
        <v>110</v>
      </c>
      <c r="E11" s="132">
        <v>30199</v>
      </c>
      <c r="F11" s="133" t="s">
        <v>178</v>
      </c>
      <c r="G11" s="124">
        <f>H11+L11+M11</f>
        <v>78.74</v>
      </c>
      <c r="H11" s="124">
        <f>I11+J11+K11</f>
        <v>78.74</v>
      </c>
      <c r="I11" s="124">
        <v>78.74</v>
      </c>
      <c r="J11" s="135">
        <v>0</v>
      </c>
      <c r="K11" s="135">
        <v>0</v>
      </c>
      <c r="L11" s="135">
        <v>0</v>
      </c>
      <c r="M11" s="129">
        <f>N11+O11+P11+Q11+R11</f>
        <v>0</v>
      </c>
      <c r="N11" s="135">
        <v>0</v>
      </c>
      <c r="O11" s="135">
        <v>0</v>
      </c>
      <c r="P11" s="135">
        <v>0</v>
      </c>
      <c r="Q11" s="135">
        <v>0</v>
      </c>
      <c r="R11" s="138">
        <v>0</v>
      </c>
      <c r="S11" s="100"/>
    </row>
    <row r="12" spans="1:1">
      <c r="A12" s="64" t="s">
        <v>56</v>
      </c>
    </row>
  </sheetData>
  <mergeCells count="12">
    <mergeCell ref="A2:S2"/>
    <mergeCell ref="C4:D4"/>
    <mergeCell ref="E4:F4"/>
    <mergeCell ref="H4:K4"/>
    <mergeCell ref="M4:R4"/>
    <mergeCell ref="A6:F6"/>
    <mergeCell ref="A7:F7"/>
    <mergeCell ref="A4:A5"/>
    <mergeCell ref="B4:B5"/>
    <mergeCell ref="G4:G5"/>
    <mergeCell ref="L4:L5"/>
    <mergeCell ref="S4:S6"/>
  </mergeCells>
  <pageMargins left="0.75" right="0.75" top="1" bottom="1" header="0.5" footer="0.5"/>
  <pageSetup paperSize="9" scale="43" orientation="landscape"/>
  <headerFooter/>
  <ignoredErrors>
    <ignoredError sqref="M7:M8" formula="1"/>
    <ignoredError sqref="E10 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view="pageBreakPreview" zoomScaleNormal="100" workbookViewId="0">
      <selection activeCell="A8" sqref="A8"/>
    </sheetView>
  </sheetViews>
  <sheetFormatPr defaultColWidth="10" defaultRowHeight="13.5"/>
  <cols>
    <col min="1" max="1" width="16.8916666666667" style="50" customWidth="1"/>
    <col min="2" max="2" width="19.6333333333333" style="50" customWidth="1"/>
    <col min="3" max="3" width="21" style="50" customWidth="1"/>
    <col min="4" max="4" width="25.1333333333333" style="50" customWidth="1"/>
    <col min="5" max="5" width="26" style="50" customWidth="1"/>
    <col min="6" max="6" width="25.1333333333333" style="50" customWidth="1"/>
    <col min="7" max="7" width="26.25" style="50" customWidth="1"/>
    <col min="8" max="9" width="20.5" style="50" customWidth="1"/>
    <col min="10" max="12" width="15.3833333333333" style="50" customWidth="1"/>
    <col min="13" max="15" width="9.75" style="50" customWidth="1"/>
    <col min="16" max="16384" width="10" style="50"/>
  </cols>
  <sheetData>
    <row r="1" ht="21" customHeight="1" spans="1:7">
      <c r="A1" s="116" t="s">
        <v>182</v>
      </c>
      <c r="B1" s="52"/>
      <c r="D1" s="116"/>
      <c r="G1" s="52"/>
    </row>
    <row r="2" ht="31.35" customHeight="1" spans="1:16">
      <c r="A2" s="51" t="s">
        <v>183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ht="14.25" customHeight="1" spans="1:16">
      <c r="A3" s="52"/>
      <c r="B3" s="52"/>
      <c r="C3" s="52"/>
      <c r="D3" s="52"/>
      <c r="E3" s="52"/>
      <c r="F3" s="52"/>
      <c r="G3" s="52"/>
      <c r="H3" s="52"/>
      <c r="I3" s="52"/>
      <c r="J3" s="52"/>
      <c r="P3" s="118" t="s">
        <v>2</v>
      </c>
    </row>
    <row r="4" ht="14.25" customHeight="1" spans="1:16">
      <c r="A4" s="59" t="s">
        <v>118</v>
      </c>
      <c r="B4" s="59"/>
      <c r="C4" s="59" t="s">
        <v>184</v>
      </c>
      <c r="D4" s="59"/>
      <c r="E4" s="59" t="s">
        <v>119</v>
      </c>
      <c r="F4" s="59"/>
      <c r="G4" s="59" t="s">
        <v>59</v>
      </c>
      <c r="H4" s="59" t="s">
        <v>185</v>
      </c>
      <c r="I4" s="59"/>
      <c r="J4" s="104" t="s">
        <v>120</v>
      </c>
      <c r="K4" s="53" t="s">
        <v>90</v>
      </c>
      <c r="L4" s="59" t="s">
        <v>91</v>
      </c>
      <c r="M4" s="59"/>
      <c r="N4" s="59"/>
      <c r="O4" s="57"/>
      <c r="P4" s="67" t="s">
        <v>5</v>
      </c>
    </row>
    <row r="5" ht="27.2" customHeight="1" spans="1:16">
      <c r="A5" s="59" t="s">
        <v>88</v>
      </c>
      <c r="B5" s="59" t="s">
        <v>89</v>
      </c>
      <c r="C5" s="59" t="s">
        <v>88</v>
      </c>
      <c r="D5" s="59" t="s">
        <v>89</v>
      </c>
      <c r="E5" s="59" t="s">
        <v>88</v>
      </c>
      <c r="F5" s="59" t="s">
        <v>89</v>
      </c>
      <c r="G5" s="59"/>
      <c r="H5" s="59" t="s">
        <v>186</v>
      </c>
      <c r="I5" s="59" t="s">
        <v>187</v>
      </c>
      <c r="J5" s="117"/>
      <c r="K5" s="55"/>
      <c r="L5" s="119" t="s">
        <v>65</v>
      </c>
      <c r="M5" s="119" t="s">
        <v>188</v>
      </c>
      <c r="N5" s="119" t="s">
        <v>189</v>
      </c>
      <c r="O5" s="56" t="s">
        <v>190</v>
      </c>
      <c r="P5" s="67"/>
    </row>
    <row r="6" ht="14.25" customHeight="1" spans="1:16">
      <c r="A6" s="59" t="s">
        <v>74</v>
      </c>
      <c r="B6" s="59"/>
      <c r="C6" s="59"/>
      <c r="D6" s="59"/>
      <c r="E6" s="59"/>
      <c r="F6" s="59"/>
      <c r="G6" s="59"/>
      <c r="H6" s="59"/>
      <c r="I6" s="59"/>
      <c r="J6" s="120" t="s">
        <v>92</v>
      </c>
      <c r="K6" s="59">
        <v>2</v>
      </c>
      <c r="L6" s="59" t="s">
        <v>191</v>
      </c>
      <c r="M6" s="59">
        <v>4</v>
      </c>
      <c r="N6" s="59">
        <v>5</v>
      </c>
      <c r="O6" s="57">
        <v>6</v>
      </c>
      <c r="P6" s="67"/>
    </row>
    <row r="7" ht="14.25" customHeight="1" spans="1:16">
      <c r="A7" s="59" t="s">
        <v>61</v>
      </c>
      <c r="B7" s="59"/>
      <c r="C7" s="59"/>
      <c r="D7" s="59"/>
      <c r="E7" s="59"/>
      <c r="F7" s="59"/>
      <c r="G7" s="59"/>
      <c r="H7" s="59"/>
      <c r="I7" s="59"/>
      <c r="J7" s="121"/>
      <c r="K7" s="61"/>
      <c r="L7" s="61"/>
      <c r="M7" s="61"/>
      <c r="N7" s="61"/>
      <c r="O7" s="68"/>
      <c r="P7" s="62"/>
    </row>
    <row r="8" spans="1:16">
      <c r="A8" s="62" t="s">
        <v>192</v>
      </c>
      <c r="B8" s="62"/>
      <c r="C8" s="62"/>
      <c r="D8" s="62"/>
      <c r="E8" s="62"/>
      <c r="F8" s="62"/>
      <c r="G8" s="62"/>
      <c r="H8" s="62"/>
      <c r="I8" s="62"/>
      <c r="J8" s="122"/>
      <c r="K8" s="62"/>
      <c r="L8" s="62"/>
      <c r="M8" s="62"/>
      <c r="N8" s="61"/>
      <c r="O8" s="68"/>
      <c r="P8" s="62"/>
    </row>
    <row r="9" spans="1:16">
      <c r="A9" s="62"/>
      <c r="B9" s="62"/>
      <c r="C9" s="62"/>
      <c r="D9" s="62"/>
      <c r="E9" s="62"/>
      <c r="F9" s="62"/>
      <c r="G9" s="62"/>
      <c r="H9" s="62"/>
      <c r="I9" s="62"/>
      <c r="J9" s="122"/>
      <c r="K9" s="62"/>
      <c r="L9" s="62"/>
      <c r="M9" s="62"/>
      <c r="N9" s="61"/>
      <c r="O9" s="68"/>
      <c r="P9" s="62"/>
    </row>
    <row r="10" spans="1:16">
      <c r="A10" s="62"/>
      <c r="B10" s="62"/>
      <c r="C10" s="62"/>
      <c r="D10" s="62"/>
      <c r="E10" s="62"/>
      <c r="F10" s="62"/>
      <c r="G10" s="62"/>
      <c r="H10" s="62"/>
      <c r="I10" s="62"/>
      <c r="J10" s="122"/>
      <c r="K10" s="62"/>
      <c r="L10" s="62"/>
      <c r="M10" s="62"/>
      <c r="N10" s="61"/>
      <c r="O10" s="68"/>
      <c r="P10" s="62"/>
    </row>
    <row r="11" spans="1:16">
      <c r="A11" s="62"/>
      <c r="B11" s="62"/>
      <c r="C11" s="62"/>
      <c r="D11" s="62"/>
      <c r="E11" s="62"/>
      <c r="F11" s="62"/>
      <c r="G11" s="62"/>
      <c r="H11" s="62"/>
      <c r="I11" s="62"/>
      <c r="J11" s="122"/>
      <c r="K11" s="62"/>
      <c r="L11" s="62"/>
      <c r="M11" s="62"/>
      <c r="N11" s="61"/>
      <c r="O11" s="68"/>
      <c r="P11" s="62"/>
    </row>
    <row r="12" spans="1:16">
      <c r="A12" s="62"/>
      <c r="B12" s="62"/>
      <c r="C12" s="62"/>
      <c r="D12" s="62"/>
      <c r="E12" s="62"/>
      <c r="F12" s="62"/>
      <c r="G12" s="62"/>
      <c r="H12" s="62"/>
      <c r="I12" s="62"/>
      <c r="J12" s="122"/>
      <c r="K12" s="62"/>
      <c r="L12" s="62"/>
      <c r="M12" s="62"/>
      <c r="N12" s="61"/>
      <c r="O12" s="68"/>
      <c r="P12" s="62"/>
    </row>
    <row r="13" spans="1:1">
      <c r="A13" s="64" t="s">
        <v>56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view="pageBreakPreview" zoomScaleNormal="100" workbookViewId="0">
      <selection activeCell="A2" sqref="A2:P2"/>
    </sheetView>
  </sheetViews>
  <sheetFormatPr defaultColWidth="10" defaultRowHeight="13.5"/>
  <cols>
    <col min="1" max="1" width="25.6333333333333" style="50" customWidth="1"/>
    <col min="2" max="2" width="21.8833333333333" style="50" customWidth="1"/>
    <col min="3" max="3" width="23" style="50" customWidth="1"/>
    <col min="4" max="4" width="21.3833333333333" style="50" customWidth="1"/>
    <col min="5" max="5" width="18.3833333333333" style="50" customWidth="1"/>
    <col min="6" max="6" width="19.75" style="50" customWidth="1"/>
    <col min="7" max="7" width="29.8833333333333" style="50" customWidth="1"/>
    <col min="8" max="9" width="20.5" style="50" customWidth="1"/>
    <col min="10" max="12" width="15.3833333333333" style="50" customWidth="1"/>
    <col min="13" max="15" width="9.75" style="50" customWidth="1"/>
    <col min="16" max="16384" width="10" style="50"/>
  </cols>
  <sheetData>
    <row r="1" ht="18" customHeight="1" spans="1:7">
      <c r="A1" s="116" t="s">
        <v>193</v>
      </c>
      <c r="B1" s="52"/>
      <c r="G1" s="52"/>
    </row>
    <row r="2" ht="31.35" customHeight="1" spans="1:16">
      <c r="A2" s="51" t="s">
        <v>194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ht="14.25" customHeight="1" spans="1:16">
      <c r="A3" s="52"/>
      <c r="B3" s="52"/>
      <c r="C3" s="52"/>
      <c r="D3" s="52"/>
      <c r="E3" s="52"/>
      <c r="F3" s="52"/>
      <c r="G3" s="52"/>
      <c r="H3" s="52"/>
      <c r="I3" s="52"/>
      <c r="J3" s="52"/>
      <c r="P3" s="118" t="s">
        <v>2</v>
      </c>
    </row>
    <row r="4" ht="14.25" customHeight="1" spans="1:16">
      <c r="A4" s="59" t="s">
        <v>118</v>
      </c>
      <c r="B4" s="59"/>
      <c r="C4" s="59" t="s">
        <v>184</v>
      </c>
      <c r="D4" s="59"/>
      <c r="E4" s="59" t="s">
        <v>119</v>
      </c>
      <c r="F4" s="59"/>
      <c r="G4" s="104" t="s">
        <v>59</v>
      </c>
      <c r="H4" s="53" t="s">
        <v>185</v>
      </c>
      <c r="I4" s="53"/>
      <c r="J4" s="53" t="s">
        <v>120</v>
      </c>
      <c r="K4" s="66" t="s">
        <v>90</v>
      </c>
      <c r="L4" s="59" t="s">
        <v>91</v>
      </c>
      <c r="M4" s="59"/>
      <c r="N4" s="59"/>
      <c r="O4" s="57"/>
      <c r="P4" s="67" t="s">
        <v>5</v>
      </c>
    </row>
    <row r="5" ht="27.2" customHeight="1" spans="1:16">
      <c r="A5" s="59" t="s">
        <v>88</v>
      </c>
      <c r="B5" s="59" t="s">
        <v>89</v>
      </c>
      <c r="C5" s="59" t="s">
        <v>88</v>
      </c>
      <c r="D5" s="59" t="s">
        <v>89</v>
      </c>
      <c r="E5" s="59" t="s">
        <v>88</v>
      </c>
      <c r="F5" s="59" t="s">
        <v>89</v>
      </c>
      <c r="G5" s="117"/>
      <c r="H5" s="55" t="s">
        <v>186</v>
      </c>
      <c r="I5" s="55" t="s">
        <v>187</v>
      </c>
      <c r="J5" s="55"/>
      <c r="K5" s="55"/>
      <c r="L5" s="119" t="s">
        <v>65</v>
      </c>
      <c r="M5" s="119" t="s">
        <v>188</v>
      </c>
      <c r="N5" s="119" t="s">
        <v>189</v>
      </c>
      <c r="O5" s="56" t="s">
        <v>190</v>
      </c>
      <c r="P5" s="67"/>
    </row>
    <row r="6" ht="14.25" customHeight="1" spans="1:16">
      <c r="A6" s="59" t="s">
        <v>74</v>
      </c>
      <c r="B6" s="59"/>
      <c r="C6" s="59"/>
      <c r="D6" s="59"/>
      <c r="E6" s="59"/>
      <c r="F6" s="59"/>
      <c r="G6" s="59"/>
      <c r="H6" s="59"/>
      <c r="I6" s="59"/>
      <c r="J6" s="59" t="s">
        <v>92</v>
      </c>
      <c r="K6" s="59">
        <v>2</v>
      </c>
      <c r="L6" s="59" t="s">
        <v>191</v>
      </c>
      <c r="M6" s="59">
        <v>4</v>
      </c>
      <c r="N6" s="59">
        <v>5</v>
      </c>
      <c r="O6" s="57">
        <v>6</v>
      </c>
      <c r="P6" s="67"/>
    </row>
    <row r="7" ht="14.25" customHeight="1" spans="1:16">
      <c r="A7" s="59" t="s">
        <v>61</v>
      </c>
      <c r="B7" s="59"/>
      <c r="C7" s="59"/>
      <c r="D7" s="59"/>
      <c r="E7" s="59"/>
      <c r="F7" s="59"/>
      <c r="G7" s="59"/>
      <c r="H7" s="59"/>
      <c r="I7" s="59"/>
      <c r="J7" s="61"/>
      <c r="K7" s="61"/>
      <c r="L7" s="61"/>
      <c r="M7" s="61"/>
      <c r="N7" s="61"/>
      <c r="O7" s="68"/>
      <c r="P7" s="62"/>
    </row>
    <row r="8" spans="1:16">
      <c r="A8" s="62" t="s">
        <v>192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1"/>
      <c r="O8" s="68"/>
      <c r="P8" s="62"/>
    </row>
    <row r="9" spans="1:16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1"/>
      <c r="O9" s="68"/>
      <c r="P9" s="62"/>
    </row>
    <row r="10" spans="1:16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1"/>
      <c r="O10" s="68"/>
      <c r="P10" s="62"/>
    </row>
    <row r="11" spans="1:16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1"/>
      <c r="O11" s="68"/>
      <c r="P11" s="62"/>
    </row>
    <row r="12" spans="1:16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1"/>
      <c r="O12" s="68"/>
      <c r="P12" s="62"/>
    </row>
    <row r="13" spans="1:16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1"/>
      <c r="O13" s="68"/>
      <c r="P13" s="62"/>
    </row>
    <row r="14" spans="1:1">
      <c r="A14" s="64" t="s">
        <v>56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view="pageBreakPreview" zoomScaleNormal="100" workbookViewId="0">
      <selection activeCell="A8" sqref="A8"/>
    </sheetView>
  </sheetViews>
  <sheetFormatPr defaultColWidth="10" defaultRowHeight="13.5"/>
  <cols>
    <col min="1" max="2" width="26.8833333333333" style="50" customWidth="1"/>
    <col min="3" max="3" width="26" style="50" customWidth="1"/>
    <col min="4" max="4" width="25.1333333333333" style="50" customWidth="1"/>
    <col min="5" max="5" width="26" style="50" customWidth="1"/>
    <col min="6" max="6" width="25.1333333333333" style="50" customWidth="1"/>
    <col min="7" max="7" width="38.8833333333333" style="50" customWidth="1"/>
    <col min="8" max="9" width="20.5" style="50" customWidth="1"/>
    <col min="10" max="12" width="15.3833333333333" style="50" customWidth="1"/>
    <col min="13" max="15" width="9.75" style="50" customWidth="1"/>
    <col min="16" max="16384" width="10" style="50"/>
  </cols>
  <sheetData>
    <row r="1" ht="22" customHeight="1" spans="1:7">
      <c r="A1" s="116" t="s">
        <v>195</v>
      </c>
      <c r="B1" s="52"/>
      <c r="G1" s="52"/>
    </row>
    <row r="2" ht="31.35" customHeight="1" spans="1:16">
      <c r="A2" s="51" t="s">
        <v>196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ht="14.25" customHeight="1" spans="1:16">
      <c r="A3" s="52"/>
      <c r="B3" s="52"/>
      <c r="C3" s="52"/>
      <c r="D3" s="52"/>
      <c r="E3" s="52"/>
      <c r="F3" s="52"/>
      <c r="G3" s="52"/>
      <c r="H3" s="52"/>
      <c r="I3" s="52"/>
      <c r="J3" s="52"/>
      <c r="P3" s="118" t="s">
        <v>2</v>
      </c>
    </row>
    <row r="4" ht="14.25" customHeight="1" spans="1:16">
      <c r="A4" s="59" t="s">
        <v>118</v>
      </c>
      <c r="B4" s="59"/>
      <c r="C4" s="59" t="s">
        <v>184</v>
      </c>
      <c r="D4" s="59"/>
      <c r="E4" s="59" t="s">
        <v>119</v>
      </c>
      <c r="F4" s="59"/>
      <c r="G4" s="104" t="s">
        <v>59</v>
      </c>
      <c r="H4" s="53" t="s">
        <v>185</v>
      </c>
      <c r="I4" s="53"/>
      <c r="J4" s="53" t="s">
        <v>120</v>
      </c>
      <c r="K4" s="66" t="s">
        <v>90</v>
      </c>
      <c r="L4" s="59" t="s">
        <v>91</v>
      </c>
      <c r="M4" s="59"/>
      <c r="N4" s="59"/>
      <c r="O4" s="57"/>
      <c r="P4" s="67" t="s">
        <v>5</v>
      </c>
    </row>
    <row r="5" ht="27.2" customHeight="1" spans="1:16">
      <c r="A5" s="59" t="s">
        <v>88</v>
      </c>
      <c r="B5" s="59" t="s">
        <v>89</v>
      </c>
      <c r="C5" s="59" t="s">
        <v>88</v>
      </c>
      <c r="D5" s="59" t="s">
        <v>89</v>
      </c>
      <c r="E5" s="59" t="s">
        <v>88</v>
      </c>
      <c r="F5" s="59" t="s">
        <v>89</v>
      </c>
      <c r="G5" s="117"/>
      <c r="H5" s="55" t="s">
        <v>186</v>
      </c>
      <c r="I5" s="55" t="s">
        <v>187</v>
      </c>
      <c r="J5" s="55"/>
      <c r="K5" s="55"/>
      <c r="L5" s="119" t="s">
        <v>65</v>
      </c>
      <c r="M5" s="119" t="s">
        <v>188</v>
      </c>
      <c r="N5" s="119" t="s">
        <v>189</v>
      </c>
      <c r="O5" s="56" t="s">
        <v>190</v>
      </c>
      <c r="P5" s="67"/>
    </row>
    <row r="6" ht="14.25" customHeight="1" spans="1:16">
      <c r="A6" s="59" t="s">
        <v>74</v>
      </c>
      <c r="B6" s="59"/>
      <c r="C6" s="59"/>
      <c r="D6" s="59"/>
      <c r="E6" s="59"/>
      <c r="F6" s="59"/>
      <c r="G6" s="59"/>
      <c r="H6" s="59"/>
      <c r="I6" s="59"/>
      <c r="J6" s="59" t="s">
        <v>92</v>
      </c>
      <c r="K6" s="59">
        <v>2</v>
      </c>
      <c r="L6" s="59" t="s">
        <v>191</v>
      </c>
      <c r="M6" s="59">
        <v>4</v>
      </c>
      <c r="N6" s="59">
        <v>5</v>
      </c>
      <c r="O6" s="57">
        <v>6</v>
      </c>
      <c r="P6" s="67"/>
    </row>
    <row r="7" ht="14.25" customHeight="1" spans="1:16">
      <c r="A7" s="59" t="s">
        <v>61</v>
      </c>
      <c r="B7" s="59"/>
      <c r="C7" s="59"/>
      <c r="D7" s="59"/>
      <c r="E7" s="59"/>
      <c r="F7" s="59"/>
      <c r="G7" s="59"/>
      <c r="H7" s="59"/>
      <c r="I7" s="59"/>
      <c r="J7" s="61"/>
      <c r="K7" s="61"/>
      <c r="L7" s="61"/>
      <c r="M7" s="61"/>
      <c r="N7" s="61"/>
      <c r="O7" s="68"/>
      <c r="P7" s="62"/>
    </row>
    <row r="8" spans="1:16">
      <c r="A8" s="62" t="s">
        <v>192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1"/>
      <c r="O8" s="68"/>
      <c r="P8" s="62"/>
    </row>
    <row r="9" spans="1:16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1"/>
      <c r="O9" s="68"/>
      <c r="P9" s="62"/>
    </row>
    <row r="10" spans="1:16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1"/>
      <c r="O10" s="68"/>
      <c r="P10" s="62"/>
    </row>
    <row r="11" spans="1:16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1"/>
      <c r="O11" s="68"/>
      <c r="P11" s="62"/>
    </row>
    <row r="12" spans="1:16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1"/>
      <c r="O12" s="68"/>
      <c r="P12" s="62"/>
    </row>
    <row r="13" spans="1:16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1"/>
      <c r="O13" s="68"/>
      <c r="P13" s="62"/>
    </row>
    <row r="14" spans="1:1">
      <c r="A14" s="64" t="s">
        <v>56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view="pageBreakPreview" zoomScaleNormal="100" workbookViewId="0">
      <selection activeCell="A8" sqref="A8"/>
    </sheetView>
  </sheetViews>
  <sheetFormatPr defaultColWidth="10" defaultRowHeight="13.5"/>
  <cols>
    <col min="1" max="2" width="16.3833333333333" customWidth="1"/>
    <col min="3" max="3" width="26" customWidth="1"/>
    <col min="4" max="4" width="25.1333333333333" customWidth="1"/>
    <col min="5" max="5" width="26" customWidth="1"/>
    <col min="6" max="6" width="25.1333333333333" customWidth="1"/>
    <col min="7" max="7" width="22.3833333333333" customWidth="1"/>
    <col min="8" max="8" width="18.3833333333333" customWidth="1"/>
    <col min="9" max="9" width="15" customWidth="1"/>
    <col min="10" max="10" width="12.5" style="102" customWidth="1"/>
    <col min="11" max="11" width="12" customWidth="1"/>
    <col min="12" max="12" width="10.8833333333333" customWidth="1"/>
    <col min="13" max="13" width="11.1333333333333" customWidth="1"/>
    <col min="14" max="14" width="10" customWidth="1"/>
    <col min="15" max="15" width="12.3833333333333" customWidth="1"/>
    <col min="16" max="16" width="10.1333333333333" customWidth="1"/>
    <col min="17" max="17" width="15.3833333333333" customWidth="1"/>
    <col min="18" max="18" width="10.3833333333333" customWidth="1"/>
    <col min="19" max="19" width="13.1333333333333" customWidth="1"/>
    <col min="20" max="20" width="11.25" customWidth="1"/>
    <col min="21" max="21" width="13" customWidth="1"/>
    <col min="22" max="22" width="11" customWidth="1"/>
  </cols>
  <sheetData>
    <row r="1" ht="22" customHeight="1" spans="1:7">
      <c r="A1" s="1" t="s">
        <v>197</v>
      </c>
      <c r="B1" s="1"/>
      <c r="C1" s="1"/>
      <c r="D1" s="1"/>
      <c r="E1" s="1"/>
      <c r="F1" s="1"/>
      <c r="G1" s="1"/>
    </row>
    <row r="2" s="101" customFormat="1" ht="29.45" customHeight="1" spans="1:23">
      <c r="A2" s="51" t="s">
        <v>198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3.9" customHeight="1" spans="1:23">
      <c r="A3" s="103"/>
      <c r="B3" s="103"/>
      <c r="C3" s="103"/>
      <c r="D3" s="103"/>
      <c r="E3" s="103"/>
      <c r="F3" s="103"/>
      <c r="G3" s="103"/>
      <c r="H3" s="103"/>
      <c r="I3" s="103"/>
      <c r="J3" s="108"/>
      <c r="K3" s="103"/>
      <c r="P3" s="109"/>
      <c r="W3" s="112" t="s">
        <v>2</v>
      </c>
    </row>
    <row r="4" ht="14.25" customHeight="1" spans="1:23">
      <c r="A4" s="59" t="s">
        <v>118</v>
      </c>
      <c r="B4" s="59"/>
      <c r="C4" s="104" t="s">
        <v>184</v>
      </c>
      <c r="D4" s="53"/>
      <c r="E4" s="53" t="s">
        <v>119</v>
      </c>
      <c r="F4" s="53"/>
      <c r="G4" s="105" t="s">
        <v>59</v>
      </c>
      <c r="H4" s="105" t="s">
        <v>185</v>
      </c>
      <c r="I4" s="105"/>
      <c r="J4" s="53" t="s">
        <v>120</v>
      </c>
      <c r="K4" s="53" t="s">
        <v>90</v>
      </c>
      <c r="L4" s="53"/>
      <c r="M4" s="53"/>
      <c r="N4" s="53"/>
      <c r="O4" s="53"/>
      <c r="P4" s="53"/>
      <c r="Q4" s="53" t="s">
        <v>91</v>
      </c>
      <c r="R4" s="53"/>
      <c r="S4" s="53"/>
      <c r="T4" s="53"/>
      <c r="U4" s="53"/>
      <c r="V4" s="66"/>
      <c r="W4" s="99" t="s">
        <v>5</v>
      </c>
    </row>
    <row r="5" ht="27.2" customHeight="1" spans="1:23">
      <c r="A5" s="59" t="s">
        <v>88</v>
      </c>
      <c r="B5" s="59" t="s">
        <v>89</v>
      </c>
      <c r="C5" s="59" t="s">
        <v>88</v>
      </c>
      <c r="D5" s="59" t="s">
        <v>89</v>
      </c>
      <c r="E5" s="59" t="s">
        <v>88</v>
      </c>
      <c r="F5" s="59" t="s">
        <v>89</v>
      </c>
      <c r="G5" s="106"/>
      <c r="H5" s="106" t="s">
        <v>186</v>
      </c>
      <c r="I5" s="106" t="s">
        <v>187</v>
      </c>
      <c r="J5" s="55"/>
      <c r="K5" s="55" t="s">
        <v>65</v>
      </c>
      <c r="L5" s="55" t="s">
        <v>199</v>
      </c>
      <c r="M5" s="55" t="s">
        <v>200</v>
      </c>
      <c r="N5" s="55" t="s">
        <v>201</v>
      </c>
      <c r="O5" s="55" t="s">
        <v>202</v>
      </c>
      <c r="P5" s="55" t="s">
        <v>203</v>
      </c>
      <c r="Q5" s="55" t="s">
        <v>65</v>
      </c>
      <c r="R5" s="55" t="s">
        <v>199</v>
      </c>
      <c r="S5" s="55" t="s">
        <v>200</v>
      </c>
      <c r="T5" s="55" t="s">
        <v>201</v>
      </c>
      <c r="U5" s="55" t="s">
        <v>202</v>
      </c>
      <c r="V5" s="54" t="s">
        <v>203</v>
      </c>
      <c r="W5" s="99"/>
    </row>
    <row r="6" ht="19.5" customHeight="1" spans="1:23">
      <c r="A6" s="107" t="s">
        <v>74</v>
      </c>
      <c r="B6" s="107"/>
      <c r="C6" s="107"/>
      <c r="D6" s="107"/>
      <c r="E6" s="107"/>
      <c r="F6" s="107"/>
      <c r="G6" s="107"/>
      <c r="H6" s="107"/>
      <c r="I6" s="107"/>
      <c r="J6" s="107" t="s">
        <v>204</v>
      </c>
      <c r="K6" s="107" t="s">
        <v>205</v>
      </c>
      <c r="L6" s="107">
        <v>3</v>
      </c>
      <c r="M6" s="107">
        <v>4</v>
      </c>
      <c r="N6" s="107">
        <v>5</v>
      </c>
      <c r="O6" s="107">
        <v>6</v>
      </c>
      <c r="P6" s="107">
        <v>7</v>
      </c>
      <c r="Q6" s="107" t="s">
        <v>206</v>
      </c>
      <c r="R6" s="107">
        <v>9</v>
      </c>
      <c r="S6" s="107">
        <v>10</v>
      </c>
      <c r="T6" s="107">
        <v>11</v>
      </c>
      <c r="U6" s="107">
        <v>12</v>
      </c>
      <c r="V6" s="113">
        <v>13</v>
      </c>
      <c r="W6" s="99"/>
    </row>
    <row r="7" s="102" customFormat="1" ht="24.95" customHeight="1" spans="1:23">
      <c r="A7" s="107" t="s">
        <v>61</v>
      </c>
      <c r="B7" s="107"/>
      <c r="C7" s="107"/>
      <c r="D7" s="107"/>
      <c r="E7" s="107"/>
      <c r="F7" s="107"/>
      <c r="G7" s="107"/>
      <c r="H7" s="107"/>
      <c r="I7" s="107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4"/>
      <c r="W7" s="111"/>
    </row>
    <row r="8" spans="1:23">
      <c r="A8" s="100" t="s">
        <v>192</v>
      </c>
      <c r="B8" s="100"/>
      <c r="C8" s="100"/>
      <c r="D8" s="100"/>
      <c r="E8" s="100"/>
      <c r="F8" s="100"/>
      <c r="G8" s="100"/>
      <c r="H8" s="100"/>
      <c r="I8" s="100"/>
      <c r="J8" s="111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15"/>
      <c r="W8" s="100"/>
    </row>
    <row r="9" spans="1:23">
      <c r="A9" s="100"/>
      <c r="B9" s="100"/>
      <c r="C9" s="100"/>
      <c r="D9" s="100"/>
      <c r="E9" s="100"/>
      <c r="F9" s="100"/>
      <c r="G9" s="100"/>
      <c r="H9" s="100"/>
      <c r="I9" s="100"/>
      <c r="J9" s="111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15"/>
      <c r="W9" s="100"/>
    </row>
    <row r="10" spans="1:23">
      <c r="A10" s="100"/>
      <c r="B10" s="100"/>
      <c r="C10" s="100"/>
      <c r="D10" s="100"/>
      <c r="E10" s="100"/>
      <c r="F10" s="100"/>
      <c r="G10" s="100"/>
      <c r="H10" s="100"/>
      <c r="I10" s="100"/>
      <c r="J10" s="111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15"/>
      <c r="W10" s="100"/>
    </row>
    <row r="11" spans="1:23">
      <c r="A11" s="100"/>
      <c r="B11" s="100"/>
      <c r="C11" s="100"/>
      <c r="D11" s="100"/>
      <c r="E11" s="100"/>
      <c r="F11" s="100"/>
      <c r="G11" s="100"/>
      <c r="H11" s="100"/>
      <c r="I11" s="100"/>
      <c r="J11" s="111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15"/>
      <c r="W11" s="100"/>
    </row>
    <row r="12" spans="1:23">
      <c r="A12" s="100"/>
      <c r="B12" s="100"/>
      <c r="C12" s="100"/>
      <c r="D12" s="100"/>
      <c r="E12" s="100"/>
      <c r="F12" s="100"/>
      <c r="G12" s="100"/>
      <c r="H12" s="100"/>
      <c r="I12" s="100"/>
      <c r="J12" s="111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15"/>
      <c r="W12" s="100"/>
    </row>
    <row r="13" spans="1:23">
      <c r="A13" s="100"/>
      <c r="B13" s="100"/>
      <c r="C13" s="100"/>
      <c r="D13" s="100"/>
      <c r="E13" s="100"/>
      <c r="F13" s="100"/>
      <c r="G13" s="100"/>
      <c r="H13" s="100"/>
      <c r="I13" s="100"/>
      <c r="J13" s="111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15"/>
      <c r="W13" s="100"/>
    </row>
    <row r="14" spans="1:23">
      <c r="A14" s="100"/>
      <c r="B14" s="100"/>
      <c r="C14" s="100"/>
      <c r="D14" s="100"/>
      <c r="E14" s="100"/>
      <c r="F14" s="100"/>
      <c r="G14" s="100"/>
      <c r="H14" s="100"/>
      <c r="I14" s="100"/>
      <c r="J14" s="111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15"/>
      <c r="W14" s="100"/>
    </row>
    <row r="15" spans="1:1">
      <c r="A15" s="64" t="s">
        <v>56</v>
      </c>
    </row>
  </sheetData>
  <mergeCells count="14">
    <mergeCell ref="A1:G1"/>
    <mergeCell ref="A2:W2"/>
    <mergeCell ref="A3:K3"/>
    <mergeCell ref="A4:B4"/>
    <mergeCell ref="C4:D4"/>
    <mergeCell ref="E4:F4"/>
    <mergeCell ref="H4:I4"/>
    <mergeCell ref="K4:P4"/>
    <mergeCell ref="Q4:V4"/>
    <mergeCell ref="A6:I6"/>
    <mergeCell ref="A7:I7"/>
    <mergeCell ref="G4:G5"/>
    <mergeCell ref="J4:J5"/>
    <mergeCell ref="W4:W6"/>
  </mergeCells>
  <pageMargins left="0.75" right="0.75" top="1" bottom="1" header="0.5" footer="0.5"/>
  <pageSetup paperSize="9" scale="3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tabSelected="1" view="pageBreakPreview" zoomScaleNormal="100" workbookViewId="0">
      <selection activeCell="C20" sqref="C20"/>
    </sheetView>
  </sheetViews>
  <sheetFormatPr defaultColWidth="9" defaultRowHeight="13.5"/>
  <cols>
    <col min="1" max="1" width="20.5" customWidth="1"/>
    <col min="3" max="3" width="12" customWidth="1"/>
    <col min="4" max="4" width="11" customWidth="1"/>
    <col min="5" max="5" width="9" style="69"/>
    <col min="6" max="6" width="14.25" customWidth="1"/>
    <col min="7" max="8" width="11.5" customWidth="1"/>
    <col min="11" max="11" width="9" style="69"/>
    <col min="14" max="14" width="14.3833333333333" customWidth="1"/>
    <col min="17" max="17" width="9" style="69"/>
    <col min="20" max="20" width="12.75" customWidth="1"/>
  </cols>
  <sheetData>
    <row r="1" ht="20.25" spans="1:25">
      <c r="A1" s="1" t="s">
        <v>207</v>
      </c>
      <c r="B1" s="1"/>
      <c r="C1" s="1"/>
      <c r="D1" s="1"/>
      <c r="E1" s="1"/>
      <c r="F1" s="1"/>
      <c r="G1" s="1"/>
      <c r="H1" s="70"/>
      <c r="I1" s="70"/>
      <c r="J1" s="70"/>
      <c r="K1" s="96"/>
      <c r="L1" s="70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</row>
    <row r="2" spans="1:25">
      <c r="A2" s="64" t="s">
        <v>208</v>
      </c>
      <c r="B2" s="71"/>
      <c r="C2" s="71"/>
      <c r="D2" s="71"/>
      <c r="E2" s="72"/>
      <c r="F2" s="71"/>
      <c r="G2" s="71"/>
      <c r="H2" s="71"/>
      <c r="I2" s="71"/>
      <c r="J2" s="71"/>
      <c r="K2" s="72"/>
      <c r="L2" s="71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ht="18.75" spans="1:26">
      <c r="A3" s="51" t="s">
        <v>209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>
      <c r="A4" s="52"/>
      <c r="B4" s="73"/>
      <c r="C4" s="73"/>
      <c r="D4" s="73"/>
      <c r="E4" s="74"/>
      <c r="F4" s="73"/>
      <c r="G4" s="73"/>
      <c r="H4" s="73"/>
      <c r="I4" s="73"/>
      <c r="J4" s="73"/>
      <c r="K4" s="74"/>
      <c r="L4" s="73"/>
      <c r="M4" s="73"/>
      <c r="N4" s="73"/>
      <c r="O4" s="73"/>
      <c r="P4" s="73"/>
      <c r="Q4" s="74"/>
      <c r="R4" s="73"/>
      <c r="S4" s="73"/>
      <c r="T4" s="73"/>
      <c r="U4" s="73"/>
      <c r="V4" s="73"/>
      <c r="W4" s="73"/>
      <c r="X4" s="73"/>
      <c r="Z4" s="98" t="s">
        <v>2</v>
      </c>
    </row>
    <row r="5" ht="30" customHeight="1" spans="1:26">
      <c r="A5" s="75" t="s">
        <v>59</v>
      </c>
      <c r="B5" s="76" t="s">
        <v>85</v>
      </c>
      <c r="C5" s="77"/>
      <c r="D5" s="77"/>
      <c r="E5" s="77"/>
      <c r="F5" s="77"/>
      <c r="G5" s="78"/>
      <c r="H5" s="76" t="s">
        <v>66</v>
      </c>
      <c r="I5" s="77"/>
      <c r="J5" s="77"/>
      <c r="K5" s="77"/>
      <c r="L5" s="77"/>
      <c r="M5" s="78"/>
      <c r="N5" s="76" t="s">
        <v>67</v>
      </c>
      <c r="O5" s="77"/>
      <c r="P5" s="77"/>
      <c r="Q5" s="77"/>
      <c r="R5" s="77"/>
      <c r="S5" s="78"/>
      <c r="T5" s="76" t="s">
        <v>68</v>
      </c>
      <c r="U5" s="77"/>
      <c r="V5" s="77"/>
      <c r="W5" s="77"/>
      <c r="X5" s="77"/>
      <c r="Y5" s="78"/>
      <c r="Z5" s="99" t="s">
        <v>5</v>
      </c>
    </row>
    <row r="6" ht="30.95" customHeight="1" spans="1:26">
      <c r="A6" s="79"/>
      <c r="B6" s="75" t="s">
        <v>61</v>
      </c>
      <c r="C6" s="80" t="s">
        <v>210</v>
      </c>
      <c r="D6" s="81" t="s">
        <v>161</v>
      </c>
      <c r="E6" s="82" t="s">
        <v>211</v>
      </c>
      <c r="F6" s="82"/>
      <c r="G6" s="82"/>
      <c r="H6" s="75" t="s">
        <v>61</v>
      </c>
      <c r="I6" s="80" t="s">
        <v>210</v>
      </c>
      <c r="J6" s="81" t="s">
        <v>161</v>
      </c>
      <c r="K6" s="82" t="s">
        <v>211</v>
      </c>
      <c r="L6" s="82"/>
      <c r="M6" s="82"/>
      <c r="N6" s="75" t="s">
        <v>61</v>
      </c>
      <c r="O6" s="80" t="s">
        <v>210</v>
      </c>
      <c r="P6" s="81" t="s">
        <v>161</v>
      </c>
      <c r="Q6" s="82" t="s">
        <v>211</v>
      </c>
      <c r="R6" s="82"/>
      <c r="S6" s="82"/>
      <c r="T6" s="75" t="s">
        <v>61</v>
      </c>
      <c r="U6" s="80" t="s">
        <v>210</v>
      </c>
      <c r="V6" s="81" t="s">
        <v>161</v>
      </c>
      <c r="W6" s="82" t="s">
        <v>211</v>
      </c>
      <c r="X6" s="82"/>
      <c r="Y6" s="82"/>
      <c r="Z6" s="99"/>
    </row>
    <row r="7" ht="36" customHeight="1" spans="1:26">
      <c r="A7" s="83"/>
      <c r="B7" s="83"/>
      <c r="C7" s="84"/>
      <c r="D7" s="84"/>
      <c r="E7" s="82" t="s">
        <v>65</v>
      </c>
      <c r="F7" s="85" t="s">
        <v>212</v>
      </c>
      <c r="G7" s="85" t="s">
        <v>213</v>
      </c>
      <c r="H7" s="83"/>
      <c r="I7" s="84"/>
      <c r="J7" s="84"/>
      <c r="K7" s="82" t="s">
        <v>65</v>
      </c>
      <c r="L7" s="85" t="s">
        <v>212</v>
      </c>
      <c r="M7" s="85" t="s">
        <v>213</v>
      </c>
      <c r="N7" s="83"/>
      <c r="O7" s="84"/>
      <c r="P7" s="84"/>
      <c r="Q7" s="82" t="s">
        <v>65</v>
      </c>
      <c r="R7" s="85" t="s">
        <v>212</v>
      </c>
      <c r="S7" s="85" t="s">
        <v>213</v>
      </c>
      <c r="T7" s="83"/>
      <c r="U7" s="84"/>
      <c r="V7" s="84"/>
      <c r="W7" s="85" t="s">
        <v>65</v>
      </c>
      <c r="X7" s="85" t="s">
        <v>212</v>
      </c>
      <c r="Y7" s="85" t="s">
        <v>213</v>
      </c>
      <c r="Z7" s="99"/>
    </row>
    <row r="8" ht="28" customHeight="1" spans="1:26">
      <c r="A8" s="86" t="s">
        <v>214</v>
      </c>
      <c r="B8" s="86" t="s">
        <v>215</v>
      </c>
      <c r="C8" s="86" t="s">
        <v>216</v>
      </c>
      <c r="D8" s="86" t="s">
        <v>217</v>
      </c>
      <c r="E8" s="86" t="s">
        <v>95</v>
      </c>
      <c r="F8" s="86" t="s">
        <v>218</v>
      </c>
      <c r="G8" s="86" t="s">
        <v>219</v>
      </c>
      <c r="H8" s="86" t="s">
        <v>220</v>
      </c>
      <c r="I8" s="86">
        <v>8</v>
      </c>
      <c r="J8" s="86">
        <v>9</v>
      </c>
      <c r="K8" s="86" t="s">
        <v>221</v>
      </c>
      <c r="L8" s="86">
        <v>11</v>
      </c>
      <c r="M8" s="86">
        <v>12</v>
      </c>
      <c r="N8" s="86" t="s">
        <v>222</v>
      </c>
      <c r="O8" s="86">
        <v>14</v>
      </c>
      <c r="P8" s="86">
        <v>15</v>
      </c>
      <c r="Q8" s="86" t="s">
        <v>223</v>
      </c>
      <c r="R8" s="86">
        <v>17</v>
      </c>
      <c r="S8" s="86">
        <v>18</v>
      </c>
      <c r="T8" s="86" t="s">
        <v>224</v>
      </c>
      <c r="U8" s="86">
        <v>20</v>
      </c>
      <c r="V8" s="86">
        <v>21</v>
      </c>
      <c r="W8" s="86" t="s">
        <v>225</v>
      </c>
      <c r="X8" s="86">
        <v>23</v>
      </c>
      <c r="Y8" s="86">
        <v>24</v>
      </c>
      <c r="Z8" s="99"/>
    </row>
    <row r="9" spans="1:26">
      <c r="A9" s="87" t="s">
        <v>61</v>
      </c>
      <c r="B9" s="88">
        <f>C9+D9+E9</f>
        <v>23.15</v>
      </c>
      <c r="C9" s="88">
        <f>I9+O9+U9</f>
        <v>0</v>
      </c>
      <c r="D9" s="88">
        <f>J9+P9+V9</f>
        <v>0.2</v>
      </c>
      <c r="E9" s="89">
        <f>F9+G9</f>
        <v>22.95</v>
      </c>
      <c r="F9" s="88">
        <f>L9+R9+X9</f>
        <v>22.95</v>
      </c>
      <c r="G9" s="88">
        <f>M9+S9+Y9</f>
        <v>0</v>
      </c>
      <c r="H9" s="88">
        <f>I9+J9+K9</f>
        <v>23.15</v>
      </c>
      <c r="I9" s="88">
        <v>0</v>
      </c>
      <c r="J9" s="88">
        <v>0.2</v>
      </c>
      <c r="K9" s="89">
        <f>L9+M9</f>
        <v>22.95</v>
      </c>
      <c r="L9" s="88">
        <v>22.95</v>
      </c>
      <c r="M9" s="88">
        <v>0</v>
      </c>
      <c r="N9" s="88">
        <f>O9+P9+Q9</f>
        <v>0</v>
      </c>
      <c r="O9" s="88">
        <v>0</v>
      </c>
      <c r="P9" s="88">
        <v>0</v>
      </c>
      <c r="Q9" s="89">
        <f>R9+S9</f>
        <v>0</v>
      </c>
      <c r="R9" s="88">
        <v>0</v>
      </c>
      <c r="S9" s="88">
        <v>0</v>
      </c>
      <c r="T9" s="88">
        <f>U9+V9+W9</f>
        <v>0</v>
      </c>
      <c r="U9" s="88">
        <v>0</v>
      </c>
      <c r="V9" s="88">
        <v>0</v>
      </c>
      <c r="W9" s="88">
        <f>X9+Y9</f>
        <v>0</v>
      </c>
      <c r="X9" s="88">
        <v>0</v>
      </c>
      <c r="Y9" s="88">
        <v>0</v>
      </c>
      <c r="Z9" s="100"/>
    </row>
    <row r="10" spans="1:26">
      <c r="A10" s="90" t="s">
        <v>121</v>
      </c>
      <c r="B10" s="88">
        <f>C10+D10+E10</f>
        <v>23.15</v>
      </c>
      <c r="C10" s="88">
        <f>I10+O10+U10</f>
        <v>0</v>
      </c>
      <c r="D10" s="88">
        <f>J10+P10+V10</f>
        <v>0.2</v>
      </c>
      <c r="E10" s="89">
        <f>F10+G10</f>
        <v>22.95</v>
      </c>
      <c r="F10" s="88">
        <f>L10+R10+X10</f>
        <v>22.95</v>
      </c>
      <c r="G10" s="88">
        <f>M10+S10+Y10</f>
        <v>0</v>
      </c>
      <c r="H10" s="88">
        <f>I10+J10+K10</f>
        <v>23.15</v>
      </c>
      <c r="I10" s="88">
        <v>0</v>
      </c>
      <c r="J10" s="88">
        <v>0.2</v>
      </c>
      <c r="K10" s="89">
        <f>L10+M10</f>
        <v>22.95</v>
      </c>
      <c r="L10" s="88">
        <v>22.95</v>
      </c>
      <c r="M10" s="88">
        <v>0</v>
      </c>
      <c r="N10" s="88">
        <f>O10+P10+Q10</f>
        <v>0</v>
      </c>
      <c r="O10" s="88">
        <v>0</v>
      </c>
      <c r="P10" s="88">
        <v>0</v>
      </c>
      <c r="Q10" s="89">
        <f>R10+S10</f>
        <v>0</v>
      </c>
      <c r="R10" s="88">
        <v>0</v>
      </c>
      <c r="S10" s="88">
        <v>0</v>
      </c>
      <c r="T10" s="88">
        <f>U10+V10+W10</f>
        <v>0</v>
      </c>
      <c r="U10" s="88">
        <v>0</v>
      </c>
      <c r="V10" s="88">
        <v>0</v>
      </c>
      <c r="W10" s="88">
        <f>X10+Y10</f>
        <v>0</v>
      </c>
      <c r="X10" s="88">
        <v>0</v>
      </c>
      <c r="Y10" s="88">
        <v>0</v>
      </c>
      <c r="Z10" s="100"/>
    </row>
    <row r="11" spans="1:26">
      <c r="A11" s="91"/>
      <c r="B11" s="92"/>
      <c r="C11" s="92"/>
      <c r="D11" s="92"/>
      <c r="E11" s="93"/>
      <c r="F11" s="92"/>
      <c r="G11" s="92"/>
      <c r="H11" s="92"/>
      <c r="I11" s="92"/>
      <c r="J11" s="92"/>
      <c r="K11" s="93"/>
      <c r="L11" s="92"/>
      <c r="M11" s="92"/>
      <c r="N11" s="92"/>
      <c r="O11" s="92"/>
      <c r="P11" s="92"/>
      <c r="Q11" s="93"/>
      <c r="R11" s="92"/>
      <c r="S11" s="92"/>
      <c r="T11" s="92"/>
      <c r="U11" s="92"/>
      <c r="V11" s="92"/>
      <c r="W11" s="92"/>
      <c r="X11" s="92"/>
      <c r="Y11" s="92"/>
      <c r="Z11" s="100"/>
    </row>
    <row r="12" spans="1:26">
      <c r="A12" s="91"/>
      <c r="B12" s="92"/>
      <c r="C12" s="92"/>
      <c r="D12" s="92"/>
      <c r="E12" s="93"/>
      <c r="F12" s="92"/>
      <c r="G12" s="92"/>
      <c r="H12" s="92"/>
      <c r="I12" s="92"/>
      <c r="J12" s="92"/>
      <c r="K12" s="93"/>
      <c r="L12" s="92"/>
      <c r="M12" s="92"/>
      <c r="N12" s="92"/>
      <c r="O12" s="92"/>
      <c r="P12" s="92"/>
      <c r="Q12" s="93"/>
      <c r="R12" s="92"/>
      <c r="S12" s="92"/>
      <c r="T12" s="92"/>
      <c r="U12" s="92"/>
      <c r="V12" s="92"/>
      <c r="W12" s="92"/>
      <c r="X12" s="92"/>
      <c r="Y12" s="92"/>
      <c r="Z12" s="100"/>
    </row>
    <row r="13" spans="1:26">
      <c r="A13" s="91"/>
      <c r="B13" s="92"/>
      <c r="C13" s="92"/>
      <c r="D13" s="92"/>
      <c r="E13" s="93"/>
      <c r="F13" s="92"/>
      <c r="G13" s="92"/>
      <c r="H13" s="92"/>
      <c r="I13" s="92"/>
      <c r="J13" s="92"/>
      <c r="K13" s="93"/>
      <c r="L13" s="92"/>
      <c r="M13" s="92"/>
      <c r="N13" s="92"/>
      <c r="O13" s="92"/>
      <c r="P13" s="92"/>
      <c r="Q13" s="93"/>
      <c r="R13" s="92"/>
      <c r="S13" s="92"/>
      <c r="T13" s="92"/>
      <c r="U13" s="92"/>
      <c r="V13" s="92"/>
      <c r="W13" s="92"/>
      <c r="X13" s="92"/>
      <c r="Y13" s="92"/>
      <c r="Z13" s="100"/>
    </row>
    <row r="14" spans="1:26">
      <c r="A14" s="94"/>
      <c r="B14" s="92"/>
      <c r="C14" s="92"/>
      <c r="D14" s="92"/>
      <c r="E14" s="93"/>
      <c r="F14" s="92"/>
      <c r="G14" s="92"/>
      <c r="H14" s="92"/>
      <c r="I14" s="92"/>
      <c r="J14" s="92"/>
      <c r="K14" s="93"/>
      <c r="L14" s="92"/>
      <c r="M14" s="92"/>
      <c r="N14" s="92"/>
      <c r="O14" s="92"/>
      <c r="P14" s="92"/>
      <c r="Q14" s="93"/>
      <c r="R14" s="92"/>
      <c r="S14" s="92"/>
      <c r="T14" s="92"/>
      <c r="U14" s="92"/>
      <c r="V14" s="92"/>
      <c r="W14" s="92"/>
      <c r="X14" s="92"/>
      <c r="Y14" s="92"/>
      <c r="Z14" s="100"/>
    </row>
    <row r="15" ht="17" customHeight="1" spans="1:1">
      <c r="A15" s="95" t="s">
        <v>226</v>
      </c>
    </row>
  </sheetData>
  <mergeCells count="24">
    <mergeCell ref="A1:G1"/>
    <mergeCell ref="A3:Z3"/>
    <mergeCell ref="B5:G5"/>
    <mergeCell ref="H5:M5"/>
    <mergeCell ref="N5:S5"/>
    <mergeCell ref="T5:Y5"/>
    <mergeCell ref="E6:G6"/>
    <mergeCell ref="K6:M6"/>
    <mergeCell ref="Q6:S6"/>
    <mergeCell ref="W6:Y6"/>
    <mergeCell ref="A5:A7"/>
    <mergeCell ref="B6:B7"/>
    <mergeCell ref="C6:C7"/>
    <mergeCell ref="D6:D7"/>
    <mergeCell ref="H6:H7"/>
    <mergeCell ref="I6:I7"/>
    <mergeCell ref="J6:J7"/>
    <mergeCell ref="N6:N7"/>
    <mergeCell ref="O6:O7"/>
    <mergeCell ref="P6:P7"/>
    <mergeCell ref="T6:T7"/>
    <mergeCell ref="U6:U7"/>
    <mergeCell ref="V6:V7"/>
    <mergeCell ref="Z5:Z8"/>
  </mergeCells>
  <pageMargins left="0.75" right="0.75" top="1" bottom="1" header="0.5" footer="0.5"/>
  <pageSetup paperSize="9" scale="4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view="pageBreakPreview" zoomScaleNormal="90" workbookViewId="0">
      <selection activeCell="A8" sqref="A8"/>
    </sheetView>
  </sheetViews>
  <sheetFormatPr defaultColWidth="10" defaultRowHeight="13.5"/>
  <cols>
    <col min="1" max="1" width="32.6333333333333" style="50" customWidth="1"/>
    <col min="2" max="2" width="28.8833333333333" style="50" customWidth="1"/>
    <col min="3" max="3" width="29" style="50" customWidth="1"/>
    <col min="4" max="6" width="15.3833333333333" style="50" customWidth="1"/>
    <col min="7" max="7" width="18.3833333333333" style="50" customWidth="1"/>
    <col min="8" max="8" width="15.3833333333333" style="50" customWidth="1"/>
    <col min="9" max="11" width="18" style="50" customWidth="1"/>
    <col min="12" max="12" width="9.75" style="50" customWidth="1"/>
    <col min="13" max="16384" width="10" style="50"/>
  </cols>
  <sheetData>
    <row r="1" ht="23" customHeight="1" spans="1:7">
      <c r="A1" s="1" t="s">
        <v>227</v>
      </c>
      <c r="B1" s="1"/>
      <c r="C1" s="1"/>
      <c r="D1" s="1"/>
      <c r="E1" s="1"/>
      <c r="F1" s="1"/>
      <c r="G1" s="1"/>
    </row>
    <row r="2" ht="28.9" customHeight="1" spans="1:12">
      <c r="A2" s="51" t="s">
        <v>228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ht="14.25" customHeight="1" spans="1:12">
      <c r="A3" s="52"/>
      <c r="B3" s="52"/>
      <c r="C3" s="52"/>
      <c r="D3" s="52"/>
      <c r="L3" s="65" t="s">
        <v>2</v>
      </c>
    </row>
    <row r="4" ht="27.95" customHeight="1" spans="1:12">
      <c r="A4" s="53" t="s">
        <v>59</v>
      </c>
      <c r="B4" s="53" t="s">
        <v>185</v>
      </c>
      <c r="C4" s="53"/>
      <c r="D4" s="53" t="s">
        <v>229</v>
      </c>
      <c r="E4" s="53" t="s">
        <v>230</v>
      </c>
      <c r="F4" s="54" t="s">
        <v>231</v>
      </c>
      <c r="G4" s="53" t="s">
        <v>232</v>
      </c>
      <c r="H4" s="53" t="s">
        <v>233</v>
      </c>
      <c r="I4" s="53"/>
      <c r="J4" s="53"/>
      <c r="K4" s="66"/>
      <c r="L4" s="67" t="s">
        <v>5</v>
      </c>
    </row>
    <row r="5" ht="27" customHeight="1" spans="1:12">
      <c r="A5" s="55"/>
      <c r="B5" s="55" t="s">
        <v>186</v>
      </c>
      <c r="C5" s="55" t="s">
        <v>187</v>
      </c>
      <c r="D5" s="55"/>
      <c r="E5" s="55"/>
      <c r="F5" s="56"/>
      <c r="G5" s="55"/>
      <c r="H5" s="55" t="s">
        <v>65</v>
      </c>
      <c r="I5" s="55" t="s">
        <v>234</v>
      </c>
      <c r="J5" s="55" t="s">
        <v>235</v>
      </c>
      <c r="K5" s="54" t="s">
        <v>236</v>
      </c>
      <c r="L5" s="67"/>
    </row>
    <row r="6" ht="14.25" customHeight="1" spans="1:12">
      <c r="A6" s="57" t="s">
        <v>74</v>
      </c>
      <c r="B6" s="58"/>
      <c r="C6" s="58"/>
      <c r="D6" s="58"/>
      <c r="E6" s="58"/>
      <c r="F6" s="58"/>
      <c r="G6" s="59">
        <v>1</v>
      </c>
      <c r="H6" s="59" t="s">
        <v>76</v>
      </c>
      <c r="I6" s="59">
        <v>3</v>
      </c>
      <c r="J6" s="59">
        <v>4</v>
      </c>
      <c r="K6" s="57">
        <v>5</v>
      </c>
      <c r="L6" s="67"/>
    </row>
    <row r="7" ht="14.25" customHeight="1" spans="1:12">
      <c r="A7" s="59" t="s">
        <v>61</v>
      </c>
      <c r="B7" s="59"/>
      <c r="C7" s="59"/>
      <c r="D7" s="59"/>
      <c r="E7" s="59"/>
      <c r="F7" s="57"/>
      <c r="G7" s="60"/>
      <c r="H7" s="61"/>
      <c r="I7" s="61"/>
      <c r="J7" s="61"/>
      <c r="K7" s="68"/>
      <c r="L7" s="62"/>
    </row>
    <row r="8" spans="1:12">
      <c r="A8" s="62" t="s">
        <v>192</v>
      </c>
      <c r="B8" s="62"/>
      <c r="C8" s="62"/>
      <c r="D8" s="62"/>
      <c r="E8" s="62"/>
      <c r="F8" s="63"/>
      <c r="G8" s="62"/>
      <c r="H8" s="62"/>
      <c r="I8" s="62"/>
      <c r="J8" s="62"/>
      <c r="K8" s="63"/>
      <c r="L8" s="62"/>
    </row>
    <row r="9" spans="1:12">
      <c r="A9" s="62"/>
      <c r="B9" s="62"/>
      <c r="C9" s="62"/>
      <c r="D9" s="62"/>
      <c r="E9" s="62"/>
      <c r="F9" s="63"/>
      <c r="G9" s="62"/>
      <c r="H9" s="62"/>
      <c r="I9" s="62"/>
      <c r="J9" s="62"/>
      <c r="K9" s="63"/>
      <c r="L9" s="62"/>
    </row>
    <row r="10" spans="1:12">
      <c r="A10" s="62"/>
      <c r="B10" s="62"/>
      <c r="C10" s="62"/>
      <c r="D10" s="62"/>
      <c r="E10" s="62"/>
      <c r="F10" s="63"/>
      <c r="G10" s="62"/>
      <c r="H10" s="62"/>
      <c r="I10" s="62"/>
      <c r="J10" s="62"/>
      <c r="K10" s="63"/>
      <c r="L10" s="62"/>
    </row>
    <row r="11" spans="1:12">
      <c r="A11" s="62"/>
      <c r="B11" s="62"/>
      <c r="C11" s="62"/>
      <c r="D11" s="62"/>
      <c r="E11" s="62"/>
      <c r="F11" s="63"/>
      <c r="G11" s="62"/>
      <c r="H11" s="62"/>
      <c r="I11" s="62"/>
      <c r="J11" s="62"/>
      <c r="K11" s="63"/>
      <c r="L11" s="62"/>
    </row>
    <row r="12" spans="1:12">
      <c r="A12" s="62"/>
      <c r="B12" s="62"/>
      <c r="C12" s="62"/>
      <c r="D12" s="62"/>
      <c r="E12" s="62"/>
      <c r="F12" s="63"/>
      <c r="G12" s="62"/>
      <c r="H12" s="62"/>
      <c r="I12" s="62"/>
      <c r="J12" s="62"/>
      <c r="K12" s="63"/>
      <c r="L12" s="62"/>
    </row>
    <row r="13" spans="1:12">
      <c r="A13" s="62"/>
      <c r="B13" s="62"/>
      <c r="C13" s="62"/>
      <c r="D13" s="62"/>
      <c r="E13" s="62"/>
      <c r="F13" s="63"/>
      <c r="G13" s="62"/>
      <c r="H13" s="62"/>
      <c r="I13" s="62"/>
      <c r="J13" s="62"/>
      <c r="K13" s="63"/>
      <c r="L13" s="62"/>
    </row>
    <row r="14" spans="1:12">
      <c r="A14" s="62"/>
      <c r="B14" s="62"/>
      <c r="C14" s="62"/>
      <c r="D14" s="62"/>
      <c r="E14" s="62"/>
      <c r="F14" s="63"/>
      <c r="G14" s="62"/>
      <c r="H14" s="62"/>
      <c r="I14" s="62"/>
      <c r="J14" s="62"/>
      <c r="K14" s="63"/>
      <c r="L14" s="62"/>
    </row>
    <row r="15" spans="1:1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3"/>
      <c r="L15" s="62"/>
    </row>
    <row r="16" spans="1:1">
      <c r="A16" s="64" t="s">
        <v>56</v>
      </c>
    </row>
  </sheetData>
  <mergeCells count="13">
    <mergeCell ref="A1:G1"/>
    <mergeCell ref="A2:L2"/>
    <mergeCell ref="A3:D3"/>
    <mergeCell ref="B4:C4"/>
    <mergeCell ref="H4:K4"/>
    <mergeCell ref="A6:F6"/>
    <mergeCell ref="A7:F7"/>
    <mergeCell ref="A4:A5"/>
    <mergeCell ref="D4:D5"/>
    <mergeCell ref="E4:E5"/>
    <mergeCell ref="F4:F5"/>
    <mergeCell ref="G4:G5"/>
    <mergeCell ref="L4:L6"/>
  </mergeCells>
  <pageMargins left="0.751388888888889" right="0.751388888888889" top="1" bottom="1" header="0.5" footer="0.5"/>
  <pageSetup paperSize="9" scale="56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M19" sqref="M19"/>
    </sheetView>
  </sheetViews>
  <sheetFormatPr defaultColWidth="9" defaultRowHeight="13.5"/>
  <cols>
    <col min="2" max="2" width="13.625" customWidth="1"/>
    <col min="4" max="4" width="12.125" customWidth="1"/>
    <col min="5" max="5" width="13.5" customWidth="1"/>
    <col min="7" max="7" width="10.5" customWidth="1"/>
    <col min="8" max="8" width="13.25" customWidth="1"/>
  </cols>
  <sheetData>
    <row r="1" ht="20.25" spans="1:9">
      <c r="A1" s="1" t="s">
        <v>237</v>
      </c>
      <c r="B1" s="1"/>
      <c r="C1" s="1" t="s">
        <v>238</v>
      </c>
      <c r="D1" s="1"/>
      <c r="E1" s="1"/>
      <c r="F1" s="1"/>
      <c r="G1" s="1"/>
      <c r="H1" s="2"/>
      <c r="I1" s="2"/>
    </row>
    <row r="2" ht="20.25" spans="1:9">
      <c r="A2" s="3" t="s">
        <v>239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240</v>
      </c>
      <c r="B3" s="5"/>
      <c r="C3" s="5"/>
      <c r="D3" s="5"/>
      <c r="E3" s="5"/>
      <c r="F3" s="5"/>
      <c r="G3" s="5"/>
      <c r="H3" s="5"/>
      <c r="I3" s="5"/>
    </row>
    <row r="4" spans="1:9">
      <c r="A4" s="6" t="s">
        <v>241</v>
      </c>
      <c r="B4" s="6"/>
      <c r="C4" s="6"/>
      <c r="D4" s="6"/>
      <c r="E4" s="6" t="s">
        <v>242</v>
      </c>
      <c r="F4" s="6"/>
      <c r="G4" s="6"/>
      <c r="H4" s="6" t="s">
        <v>243</v>
      </c>
      <c r="I4" s="6"/>
    </row>
    <row r="5" spans="1:9">
      <c r="A5" s="7" t="s">
        <v>185</v>
      </c>
      <c r="B5" s="7"/>
      <c r="C5" s="8" t="s">
        <v>179</v>
      </c>
      <c r="D5" s="9"/>
      <c r="E5" s="9"/>
      <c r="F5" s="9"/>
      <c r="G5" s="9"/>
      <c r="H5" s="9"/>
      <c r="I5" s="47"/>
    </row>
    <row r="6" ht="24" spans="1:9">
      <c r="A6" s="7" t="s">
        <v>244</v>
      </c>
      <c r="B6" s="7"/>
      <c r="C6" s="10" t="s">
        <v>245</v>
      </c>
      <c r="D6" s="10"/>
      <c r="E6" s="10"/>
      <c r="F6" s="7" t="s">
        <v>246</v>
      </c>
      <c r="G6" s="10" t="s">
        <v>247</v>
      </c>
      <c r="H6" s="10"/>
      <c r="I6" s="10"/>
    </row>
    <row r="7" spans="1:9">
      <c r="A7" s="11" t="s">
        <v>229</v>
      </c>
      <c r="B7" s="11"/>
      <c r="C7" s="12" t="s">
        <v>248</v>
      </c>
      <c r="D7" s="13"/>
      <c r="E7" s="14"/>
      <c r="F7" s="7" t="s">
        <v>249</v>
      </c>
      <c r="G7" s="15" t="s">
        <v>250</v>
      </c>
      <c r="H7" s="16"/>
      <c r="I7" s="48"/>
    </row>
    <row r="8" ht="24" spans="1:9">
      <c r="A8" s="11" t="s">
        <v>251</v>
      </c>
      <c r="B8" s="11"/>
      <c r="C8" s="17"/>
      <c r="D8" s="17"/>
      <c r="E8" s="17"/>
      <c r="F8" s="7" t="s">
        <v>252</v>
      </c>
      <c r="G8" s="8">
        <v>2025</v>
      </c>
      <c r="H8" s="9"/>
      <c r="I8" s="47"/>
    </row>
    <row r="9" spans="1:9">
      <c r="A9" s="18" t="s">
        <v>253</v>
      </c>
      <c r="B9" s="19"/>
      <c r="C9" s="8"/>
      <c r="D9" s="9"/>
      <c r="E9" s="9"/>
      <c r="F9" s="9"/>
      <c r="G9" s="9"/>
      <c r="H9" s="9"/>
      <c r="I9" s="47"/>
    </row>
    <row r="10" spans="1:9">
      <c r="A10" s="20" t="s">
        <v>231</v>
      </c>
      <c r="B10" s="21"/>
      <c r="C10" s="22" t="s">
        <v>254</v>
      </c>
      <c r="D10" s="23"/>
      <c r="E10" s="24"/>
      <c r="F10" s="17" t="s">
        <v>255</v>
      </c>
      <c r="G10" s="17"/>
      <c r="H10" s="17"/>
      <c r="I10" s="17"/>
    </row>
    <row r="11" spans="1:9">
      <c r="A11" s="7" t="s">
        <v>256</v>
      </c>
      <c r="B11" s="7"/>
      <c r="C11" s="17">
        <v>10</v>
      </c>
      <c r="D11" s="17"/>
      <c r="E11" s="17"/>
      <c r="F11" s="8">
        <v>10</v>
      </c>
      <c r="G11" s="9"/>
      <c r="H11" s="9"/>
      <c r="I11" s="47"/>
    </row>
    <row r="12" spans="1:9">
      <c r="A12" s="25" t="s">
        <v>257</v>
      </c>
      <c r="B12" s="26"/>
      <c r="C12" s="17">
        <v>10</v>
      </c>
      <c r="D12" s="17"/>
      <c r="E12" s="17"/>
      <c r="F12" s="8">
        <v>10</v>
      </c>
      <c r="G12" s="9"/>
      <c r="H12" s="9"/>
      <c r="I12" s="47"/>
    </row>
    <row r="13" spans="1:9">
      <c r="A13" s="27" t="s">
        <v>258</v>
      </c>
      <c r="B13" s="27"/>
      <c r="C13" s="17">
        <v>10</v>
      </c>
      <c r="D13" s="17"/>
      <c r="E13" s="17"/>
      <c r="F13" s="28">
        <v>10</v>
      </c>
      <c r="G13" s="29"/>
      <c r="H13" s="29"/>
      <c r="I13" s="32"/>
    </row>
    <row r="14" spans="1:9">
      <c r="A14" s="27" t="s">
        <v>259</v>
      </c>
      <c r="B14" s="27"/>
      <c r="C14" s="17"/>
      <c r="D14" s="17"/>
      <c r="E14" s="17"/>
      <c r="F14" s="8"/>
      <c r="G14" s="9"/>
      <c r="H14" s="9"/>
      <c r="I14" s="47"/>
    </row>
    <row r="15" spans="1:9">
      <c r="A15" s="30" t="s">
        <v>260</v>
      </c>
      <c r="B15" s="31"/>
      <c r="C15" s="28"/>
      <c r="D15" s="29"/>
      <c r="E15" s="32"/>
      <c r="F15" s="8"/>
      <c r="G15" s="9"/>
      <c r="H15" s="9"/>
      <c r="I15" s="47"/>
    </row>
    <row r="16" spans="1:9">
      <c r="A16" s="10" t="s">
        <v>261</v>
      </c>
      <c r="B16" s="10"/>
      <c r="C16" s="10" t="s">
        <v>262</v>
      </c>
      <c r="D16" s="10"/>
      <c r="E16" s="10"/>
      <c r="F16" s="10" t="s">
        <v>263</v>
      </c>
      <c r="G16" s="10"/>
      <c r="H16" s="10"/>
      <c r="I16" s="10"/>
    </row>
    <row r="17" ht="92" customHeight="1" spans="1:9">
      <c r="A17" s="10"/>
      <c r="B17" s="10"/>
      <c r="C17" s="25" t="s">
        <v>264</v>
      </c>
      <c r="D17" s="33"/>
      <c r="E17" s="26"/>
      <c r="F17" s="25" t="s">
        <v>264</v>
      </c>
      <c r="G17" s="33"/>
      <c r="H17" s="33"/>
      <c r="I17" s="26"/>
    </row>
    <row r="18" spans="1:9">
      <c r="A18" s="34" t="s">
        <v>265</v>
      </c>
      <c r="B18" s="34" t="s">
        <v>266</v>
      </c>
      <c r="C18" s="34" t="s">
        <v>267</v>
      </c>
      <c r="D18" s="34" t="s">
        <v>268</v>
      </c>
      <c r="E18" s="34" t="s">
        <v>269</v>
      </c>
      <c r="F18" s="34" t="s">
        <v>267</v>
      </c>
      <c r="G18" s="34" t="s">
        <v>268</v>
      </c>
      <c r="H18" s="34" t="s">
        <v>269</v>
      </c>
      <c r="I18" s="34" t="s">
        <v>270</v>
      </c>
    </row>
    <row r="19" ht="30" customHeight="1" spans="1:9">
      <c r="A19" s="34"/>
      <c r="B19" s="35" t="s">
        <v>271</v>
      </c>
      <c r="C19" s="36" t="s">
        <v>272</v>
      </c>
      <c r="D19" s="7" t="s">
        <v>273</v>
      </c>
      <c r="E19" s="7" t="s">
        <v>274</v>
      </c>
      <c r="F19" s="36" t="s">
        <v>272</v>
      </c>
      <c r="G19" s="7" t="s">
        <v>273</v>
      </c>
      <c r="H19" s="37" t="s">
        <v>274</v>
      </c>
      <c r="I19" s="49"/>
    </row>
    <row r="20" ht="30" customHeight="1" spans="1:9">
      <c r="A20" s="34"/>
      <c r="B20" s="38"/>
      <c r="C20" s="36" t="s">
        <v>275</v>
      </c>
      <c r="D20" s="7" t="s">
        <v>276</v>
      </c>
      <c r="E20" s="7" t="s">
        <v>277</v>
      </c>
      <c r="F20" s="36" t="s">
        <v>275</v>
      </c>
      <c r="G20" s="7" t="s">
        <v>276</v>
      </c>
      <c r="H20" s="37" t="s">
        <v>277</v>
      </c>
      <c r="I20" s="49"/>
    </row>
    <row r="21" ht="30" customHeight="1" spans="1:9">
      <c r="A21" s="34"/>
      <c r="B21" s="38"/>
      <c r="C21" s="36" t="s">
        <v>278</v>
      </c>
      <c r="D21" s="7" t="s">
        <v>279</v>
      </c>
      <c r="E21" s="7" t="s">
        <v>277</v>
      </c>
      <c r="F21" s="36" t="s">
        <v>278</v>
      </c>
      <c r="G21" s="7" t="s">
        <v>279</v>
      </c>
      <c r="H21" s="37" t="s">
        <v>277</v>
      </c>
      <c r="I21" s="49"/>
    </row>
    <row r="22" ht="30" customHeight="1" spans="1:9">
      <c r="A22" s="34"/>
      <c r="B22" s="38"/>
      <c r="C22" s="36" t="s">
        <v>280</v>
      </c>
      <c r="D22" s="7" t="s">
        <v>281</v>
      </c>
      <c r="E22" s="7" t="s">
        <v>282</v>
      </c>
      <c r="F22" s="36" t="s">
        <v>280</v>
      </c>
      <c r="G22" s="7" t="s">
        <v>281</v>
      </c>
      <c r="H22" s="34" t="s">
        <v>282</v>
      </c>
      <c r="I22" s="37"/>
    </row>
    <row r="23" ht="30" customHeight="1" spans="1:9">
      <c r="A23" s="34"/>
      <c r="B23" s="35" t="s">
        <v>283</v>
      </c>
      <c r="C23" s="36" t="s">
        <v>284</v>
      </c>
      <c r="D23" s="7" t="s">
        <v>285</v>
      </c>
      <c r="E23" s="7" t="s">
        <v>286</v>
      </c>
      <c r="F23" s="36" t="s">
        <v>284</v>
      </c>
      <c r="G23" s="7" t="s">
        <v>285</v>
      </c>
      <c r="H23" s="34" t="s">
        <v>286</v>
      </c>
      <c r="I23" s="37"/>
    </row>
    <row r="24" ht="42" customHeight="1" spans="1:9">
      <c r="A24" s="34"/>
      <c r="B24" s="38"/>
      <c r="C24" s="36" t="s">
        <v>287</v>
      </c>
      <c r="D24" s="7" t="s">
        <v>288</v>
      </c>
      <c r="E24" s="7" t="s">
        <v>289</v>
      </c>
      <c r="F24" s="36" t="s">
        <v>287</v>
      </c>
      <c r="G24" s="7" t="s">
        <v>288</v>
      </c>
      <c r="H24" s="34" t="s">
        <v>289</v>
      </c>
      <c r="I24" s="37"/>
    </row>
    <row r="25" ht="54" customHeight="1" spans="1:9">
      <c r="A25" s="34"/>
      <c r="B25" s="38"/>
      <c r="C25" s="36" t="s">
        <v>290</v>
      </c>
      <c r="D25" s="7" t="s">
        <v>285</v>
      </c>
      <c r="E25" s="7" t="s">
        <v>291</v>
      </c>
      <c r="F25" s="36" t="s">
        <v>290</v>
      </c>
      <c r="G25" s="7" t="s">
        <v>285</v>
      </c>
      <c r="H25" s="34" t="s">
        <v>291</v>
      </c>
      <c r="I25" s="37"/>
    </row>
    <row r="26" ht="30" customHeight="1" spans="1:9">
      <c r="A26" s="34"/>
      <c r="B26" s="38"/>
      <c r="C26" s="36" t="s">
        <v>292</v>
      </c>
      <c r="D26" s="7" t="s">
        <v>293</v>
      </c>
      <c r="E26" s="7" t="s">
        <v>294</v>
      </c>
      <c r="F26" s="36" t="s">
        <v>292</v>
      </c>
      <c r="G26" s="7" t="s">
        <v>293</v>
      </c>
      <c r="H26" s="34" t="s">
        <v>294</v>
      </c>
      <c r="I26" s="37"/>
    </row>
    <row r="27" ht="30" customHeight="1" spans="1:9">
      <c r="A27" s="34"/>
      <c r="B27" s="39" t="s">
        <v>295</v>
      </c>
      <c r="C27" s="10" t="s">
        <v>296</v>
      </c>
      <c r="D27" s="7" t="s">
        <v>297</v>
      </c>
      <c r="E27" s="40" t="s">
        <v>298</v>
      </c>
      <c r="F27" s="10" t="s">
        <v>299</v>
      </c>
      <c r="G27" s="7" t="s">
        <v>297</v>
      </c>
      <c r="H27" s="41" t="s">
        <v>298</v>
      </c>
      <c r="I27" s="37"/>
    </row>
    <row r="28" spans="1:9">
      <c r="A28" s="42" t="s">
        <v>300</v>
      </c>
      <c r="B28" s="43"/>
      <c r="C28" s="44"/>
      <c r="D28" s="6"/>
      <c r="E28" s="45"/>
      <c r="F28" s="5"/>
      <c r="G28" s="46"/>
      <c r="H28" s="43"/>
      <c r="I28" s="43"/>
    </row>
  </sheetData>
  <mergeCells count="42">
    <mergeCell ref="A1:G1"/>
    <mergeCell ref="A2:I2"/>
    <mergeCell ref="A3:I3"/>
    <mergeCell ref="A5:B5"/>
    <mergeCell ref="C5:I5"/>
    <mergeCell ref="A6:B6"/>
    <mergeCell ref="C6:E6"/>
    <mergeCell ref="G6:I6"/>
    <mergeCell ref="A7:B7"/>
    <mergeCell ref="C7:E7"/>
    <mergeCell ref="G7:I7"/>
    <mergeCell ref="A8:B8"/>
    <mergeCell ref="C8:E8"/>
    <mergeCell ref="G8:I8"/>
    <mergeCell ref="A9:B9"/>
    <mergeCell ref="C9:I9"/>
    <mergeCell ref="A10:B10"/>
    <mergeCell ref="C10:E10"/>
    <mergeCell ref="F10:I10"/>
    <mergeCell ref="A11:B11"/>
    <mergeCell ref="C11:E11"/>
    <mergeCell ref="F11:I11"/>
    <mergeCell ref="A12:B12"/>
    <mergeCell ref="C12:E12"/>
    <mergeCell ref="F12:I12"/>
    <mergeCell ref="A13:B13"/>
    <mergeCell ref="C13:E13"/>
    <mergeCell ref="F13:I13"/>
    <mergeCell ref="A14:B14"/>
    <mergeCell ref="C14:E14"/>
    <mergeCell ref="F14:I14"/>
    <mergeCell ref="A15:B15"/>
    <mergeCell ref="C15:E15"/>
    <mergeCell ref="F15:I15"/>
    <mergeCell ref="C16:E16"/>
    <mergeCell ref="F16:I16"/>
    <mergeCell ref="C17:E17"/>
    <mergeCell ref="F17:I17"/>
    <mergeCell ref="A18:A27"/>
    <mergeCell ref="B19:B22"/>
    <mergeCell ref="B23:B26"/>
    <mergeCell ref="A16:B17"/>
  </mergeCells>
  <dataValidations count="2">
    <dataValidation type="list" allowBlank="1" showInputMessage="1" showErrorMessage="1" sqref="C7:E7">
      <formula1>"其他运转类项目,特定目标类项目,人员类项目"</formula1>
    </dataValidation>
    <dataValidation type="list" allowBlank="1" showInputMessage="1" showErrorMessage="1" sqref="G7:I7">
      <formula1>"经常性项目,非经常性项目"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1.部门收支预算总表</vt:lpstr>
      <vt:lpstr>2.部门收入预算总表</vt:lpstr>
      <vt:lpstr>3.部门支出预算总表</vt:lpstr>
      <vt:lpstr>4.基本支出预算总表</vt:lpstr>
      <vt:lpstr>5.项目支出预算总表</vt:lpstr>
      <vt:lpstr>6.政府性基金预算支出明细表</vt:lpstr>
      <vt:lpstr>7.国有资本经营预算支出明细表</vt:lpstr>
      <vt:lpstr>8.财政专户预算支出明细表</vt:lpstr>
      <vt:lpstr>9.单位资金预算支出明细表</vt:lpstr>
      <vt:lpstr>10.财政拨款“三公”经费预算支出明细表（含中央、省资金）</vt:lpstr>
      <vt:lpstr>11.政府采购预算明细表</vt:lpstr>
      <vt:lpstr>12.项目支出绩效目标表（森林防火经费）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2022-01-27T11:32:00Z</dcterms:created>
  <dcterms:modified xsi:type="dcterms:W3CDTF">2025-05-09T01:17:25Z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false</vt:bool>
  </property>
  <property fmtid="{D5CDD505-2E9C-101B-9397-08002B2CF9AE}" pid="4" name="ICV">
    <vt:lpwstr>CF935556B56C4277AB37A39A79F45BD6_13</vt:lpwstr>
  </property>
</Properties>
</file>